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9720" windowHeight="7320" activeTab="0"/>
  </bookViews>
  <sheets>
    <sheet name="ΠΡΟΥΠ 2015 ΑΖΑΡΙΑ" sheetId="1" r:id="rId1"/>
  </sheets>
  <definedNames>
    <definedName name="_xlnm.Print_Area" localSheetId="0">'ΠΡΟΥΠ 2015 ΑΖΑΡΙΑ'!$A$1:$D$146</definedName>
    <definedName name="_xlnm.Print_Titles" localSheetId="0">'ΠΡΟΥΠ 2015 ΑΖΑΡΙΑ'!$10:$10</definedName>
  </definedNames>
  <calcPr fullCalcOnLoad="1"/>
</workbook>
</file>

<file path=xl/sharedStrings.xml><?xml version="1.0" encoding="utf-8"?>
<sst xmlns="http://schemas.openxmlformats.org/spreadsheetml/2006/main" count="157" uniqueCount="152">
  <si>
    <t>APIΣTOTEΛEIO ΠANEΠIΣTHMIO ΘEΣΣAΛONIKHΣ</t>
  </si>
  <si>
    <t xml:space="preserve">TMHMA KΛHPOΔOTHMATΩN 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</si>
  <si>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</si>
  <si>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</si>
  <si>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</si>
  <si>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</si>
  <si>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</si>
  <si>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</si>
  <si>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</si>
  <si>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</si>
  <si>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</si>
  <si>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</si>
  <si>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</si>
  <si>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</si>
  <si>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</si>
  <si>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</si>
  <si>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</si>
  <si>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</si>
  <si>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</si>
  <si>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</si>
  <si>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Αποδόσεις εσόδων υπέρ τρίτων</t>
  </si>
  <si>
    <t>Απόδοση στο Δημόσιο υπέρ αυτού εισπράξ</t>
  </si>
  <si>
    <t>Φόροι-Τέλη-Έξοδα βεβαιώσεως και</t>
  </si>
  <si>
    <t>εισπράξεως εσόδων</t>
  </si>
  <si>
    <t>Φόροι-Τέλη</t>
  </si>
  <si>
    <t>Συντήρηση και επισκευή κτιρίων</t>
  </si>
  <si>
    <t>Πληρωμές για υπηρεσίες</t>
  </si>
  <si>
    <t>Εσοδα υπέρ Δημοσίου και τρίτων</t>
  </si>
  <si>
    <t xml:space="preserve">Εσοδα υπέρ Δημοσίου </t>
  </si>
  <si>
    <t xml:space="preserve">Έσοδα  από την εκμίσθωση </t>
  </si>
  <si>
    <t>κινητής ή ακίνητης περιουσίας</t>
  </si>
  <si>
    <t>Χορηγίες για εθνικούς κοινωνικούς</t>
  </si>
  <si>
    <t>Έσοδα από την εκμίσθωση ακίν. περιουσίας</t>
  </si>
  <si>
    <t>Χορηγίες για εκπαιδευτικούς σκοπούς</t>
  </si>
  <si>
    <t xml:space="preserve">                             ΔΩΡΕΑ ΣΕ ΜΝΗΜΗ ΧΑΝΑΝΙΑ ΑΖΑΡΙΑ</t>
  </si>
  <si>
    <t>Έσοδα εκ λοιπών περιπτώσεων</t>
  </si>
  <si>
    <t>Έσοδα από εγγυήσεις, παρακαταθήκες κ.λπ.</t>
  </si>
  <si>
    <t>Επιστροφή λοιπών περιπτώσεων</t>
  </si>
  <si>
    <t>Εσοδα προηγουμένων ετών</t>
  </si>
  <si>
    <t>Εσοδα από την επιχειρηματική γενικά δραστηριοτητα</t>
  </si>
  <si>
    <t>Εσοδα από εκμίσθωση κινητής ή ακίνητης περιουσίας</t>
  </si>
  <si>
    <t>Εσοδα από εκμίσθωση   ακίνητης περιουσίας</t>
  </si>
  <si>
    <t>Λοιπά εσοδα</t>
  </si>
  <si>
    <t>Εσοδα υπέρ Δημοσίου,αποκεντρ.Δημοσ.Υπηρ κ.λ.π</t>
  </si>
  <si>
    <t xml:space="preserve">Προσαυξήσεις, πρόστιμα, χρηματικές ποινές </t>
  </si>
  <si>
    <t>και πρόστιμα</t>
  </si>
  <si>
    <t>Προσαυξήσεις από τόκους υπερημερίας</t>
  </si>
  <si>
    <t>Tόκοι από καταθέσεις όψεως</t>
  </si>
  <si>
    <t>Έξοδα κοινοχρήστων</t>
  </si>
  <si>
    <t>Μισθωτής: Φωτεινίδης Γεώργιος (υπό έξωση)</t>
  </si>
  <si>
    <t>Πρόστιμα από καταλογιστικές αποφάσεις</t>
  </si>
  <si>
    <t>διαφόρων αρχών (εκτέλεση καταδικαστικών</t>
  </si>
  <si>
    <t xml:space="preserve">Καταπτώσεις εγγυήσεων λόγω παραβάσεων </t>
  </si>
  <si>
    <t>συμβάσεων</t>
  </si>
  <si>
    <t>Έσοδα από εγγύηση μίσθωσης</t>
  </si>
  <si>
    <t>Λειτουργικά έξοδα Τμ. Κληροδοτημάτων</t>
  </si>
  <si>
    <t xml:space="preserve">Τέλη </t>
  </si>
  <si>
    <t>Τόκοι από προθεσμιακή κατάθεση</t>
  </si>
  <si>
    <t xml:space="preserve">Έσοδα από ποσά που καταβλήθηκαν στο </t>
  </si>
  <si>
    <t>κληρ/μα από μισθωτές χωρίς να οφείλονται</t>
  </si>
  <si>
    <t>Ο Προϊστάμενος της Δ/νσης</t>
  </si>
  <si>
    <t>Ο Προϊστάμενος της Γεν.Δ/νσης</t>
  </si>
  <si>
    <t>Περιουσίας και Προμηθειών</t>
  </si>
  <si>
    <t>Οικονομικών Υπηρεσιών</t>
  </si>
  <si>
    <t>ΒΑΣΙΛΙΚΗ ΚΟΥΖΙΩΡΤΗ</t>
  </si>
  <si>
    <t>ΒΑΙΟΣ ΧΑΡ. ΜΠΑΜΠΛΕΚΗΣ</t>
  </si>
  <si>
    <t xml:space="preserve">Η Προϊσταμένη </t>
  </si>
  <si>
    <t>0000</t>
  </si>
  <si>
    <t>0260</t>
  </si>
  <si>
    <t>0263</t>
  </si>
  <si>
    <t>0268</t>
  </si>
  <si>
    <t>0400</t>
  </si>
  <si>
    <t>0411</t>
  </si>
  <si>
    <t>0412</t>
  </si>
  <si>
    <t>0419</t>
  </si>
  <si>
    <t>0800</t>
  </si>
  <si>
    <t>0813</t>
  </si>
  <si>
    <t>0850</t>
  </si>
  <si>
    <t>0851</t>
  </si>
  <si>
    <t>0863</t>
  </si>
  <si>
    <t>0890</t>
  </si>
  <si>
    <t>0894</t>
  </si>
  <si>
    <t>0899</t>
  </si>
  <si>
    <t>0899Α</t>
  </si>
  <si>
    <t>0900</t>
  </si>
  <si>
    <t>0910</t>
  </si>
  <si>
    <t>0911</t>
  </si>
  <si>
    <t>0912</t>
  </si>
  <si>
    <t>Σύνολο κ.α. 3190</t>
  </si>
  <si>
    <t>Σύνολο κατηγορίας I</t>
  </si>
  <si>
    <t>Σύνολο εξόδων</t>
  </si>
  <si>
    <t>Σύνολο κ.α. 3300</t>
  </si>
  <si>
    <t>Σύνολο κ.α. 2000</t>
  </si>
  <si>
    <t>Σύνολο κ.α. 0900</t>
  </si>
  <si>
    <t>Σύνολο κ.α.  0800</t>
  </si>
  <si>
    <t>Σύνολο κ.α.  0400</t>
  </si>
  <si>
    <t>Σύνολο κ.α. 8000</t>
  </si>
  <si>
    <t>Σύνολο εσόδων</t>
  </si>
  <si>
    <t>Σύνολο</t>
  </si>
  <si>
    <t>Σύνολο κ.α. 5600</t>
  </si>
  <si>
    <t>Σύνολο κ.α. 5200</t>
  </si>
  <si>
    <t>Σύνολο κ.α. 4000</t>
  </si>
  <si>
    <t>Σύνολο κ.α. 3500</t>
  </si>
  <si>
    <t>Σύνολο κ.α. 3400</t>
  </si>
  <si>
    <t xml:space="preserve">EΣOΔA </t>
  </si>
  <si>
    <t xml:space="preserve"> KATHΓOPIA  I</t>
  </si>
  <si>
    <t xml:space="preserve">A ' TAKTIKA </t>
  </si>
  <si>
    <r>
      <rPr>
        <b/>
        <sz val="10"/>
        <rFont val="Arial"/>
        <family val="2"/>
      </rPr>
      <t>ΣKOΠOΣ:</t>
    </r>
    <r>
      <rPr>
        <sz val="10"/>
        <rFont val="Arial"/>
        <family val="2"/>
      </rPr>
      <t xml:space="preserve"> Χορήγηση χρηματικού βραβείου σε αποφοίτους της Οδοντιατρικής Σχολής κατά προτίμηση από τους Νομούς Ημαθίας και Πιερίας με βαθμό πτυχίου τουλάχιστον 7,50.</t>
    </r>
  </si>
  <si>
    <t xml:space="preserve">Έσοδα από την εκμίσθωση κατ/των </t>
  </si>
  <si>
    <t>Ισόγειο κατ/μα επι της οδού Αγ.Θεοδώρας 4 Θεσ/νίκη</t>
  </si>
  <si>
    <t>Σύνολο κ.α. 0200</t>
  </si>
  <si>
    <t>εκπαιδευτικούς &amp; άλλους συναφείς χώρους</t>
  </si>
  <si>
    <t xml:space="preserve">Επιστροφή εγγύησης μίσθωσης </t>
  </si>
  <si>
    <t>Πληρωμές δια μεταβιβάσεως εισοδημάτων σε τρίτους</t>
  </si>
  <si>
    <t>αποφάσεων Πολιτικών Δικαστηρίων κλπ.)</t>
  </si>
  <si>
    <t>Με εντολή Πρύτανη</t>
  </si>
  <si>
    <t>3394</t>
  </si>
  <si>
    <t>Παρακράτηση 5‰ επί των εσόδων (άρθ 65 § 2 Ν. 4182/13)</t>
  </si>
  <si>
    <t>ΓΕΝΙΚΗ ΔΙΕΥΘΥΝΣΗ ΟΙΚΟΝΟΜΙΚΩΝ ΥΠΗΡΕΣΙΩΝ</t>
  </si>
  <si>
    <t>ΔΙΕΥΘΥΝΣΗ ΠΕΡΙΟΥΣΙΑΣ ΚΑΙ ΠΡΟΜΗΘΕΙΩΝ</t>
  </si>
  <si>
    <t>15/12/2017-14/1/2018 = 1.514,31Χ1=1.514,31</t>
  </si>
  <si>
    <t>μισθωτής Γ. Φωτεινίδης =47.066,44</t>
  </si>
  <si>
    <t>Φόροι</t>
  </si>
  <si>
    <t xml:space="preserve">του Τμήματος Κληροδοτημάτων </t>
  </si>
  <si>
    <t>Πρόσθετες παροχές υπαλλήλων υπηρετών και εργατών</t>
  </si>
  <si>
    <t xml:space="preserve">Αμοιβή λόγω εργασίας κατά τις εξαιρέσιμες μέρες και ώρες  </t>
  </si>
  <si>
    <t xml:space="preserve">Αποζημίωση υπαλλήλων λόγω συμμετοχής σε επιτροπές </t>
  </si>
  <si>
    <t>(διαχειριστικές πολυκατοικιών) εκτός κανονικού ωραρίου</t>
  </si>
  <si>
    <t>Aμοιβές προσωπών που εκτελούν ειδικές υπηρεσίες</t>
  </si>
  <si>
    <t xml:space="preserve">Aμοιβές νομικών που εκτελούν ειδικές υπηρεσίες με την ιδιότητα </t>
  </si>
  <si>
    <t>του ελεύθερου επαγγελματία</t>
  </si>
  <si>
    <t>Aμοιβές λοιπών που εκτελούν ειδικές υπηρεσίες με την ιδιότητα</t>
  </si>
  <si>
    <t>ελεύθ. επαγγ. (π.χ. μεσίτες κ.α.)</t>
  </si>
  <si>
    <t xml:space="preserve"> ιδιότητα ελεύθ. επαγγ.</t>
  </si>
  <si>
    <t>Aμοιβές τεχνικών που εκτελούν ειδικές υπηρεσίες με την</t>
  </si>
  <si>
    <t>5680</t>
  </si>
  <si>
    <t>Διάφορα έσοδα</t>
  </si>
  <si>
    <t>5689</t>
  </si>
  <si>
    <t>Λοιπά έσοδα που δεν κατονομάζονται ειδικά</t>
  </si>
  <si>
    <t>Δικαστικά &amp; συμβολαιογραφικά έξοδα</t>
  </si>
  <si>
    <t>2651</t>
  </si>
  <si>
    <t>Χρηματικά βραβεία για απόφοιτους του Τμ. Οδοντιατρικής</t>
  </si>
  <si>
    <t>O N O M A Σ I A</t>
  </si>
  <si>
    <t>ΚΑΤΗΓΟΡΙΑ ΙΙ</t>
  </si>
  <si>
    <t>Σύνολο κατηγορίας ΙΙ</t>
  </si>
  <si>
    <t>Σύνολο κατηγορίας Ι &amp; ΙΙ</t>
  </si>
  <si>
    <t>15/01/2017-14/12/2017=1.442,20Χ11=15.864,16</t>
  </si>
  <si>
    <t>ΚΩΔ</t>
  </si>
  <si>
    <t>Α Π Ο Λ O Γ I Σ M O Σ 2017</t>
  </si>
  <si>
    <t>ΠΡΟΠΥΠΟΛΟΓΙΣΘΕΝΤΑ 2017</t>
  </si>
  <si>
    <t>ΠΡΑΓΜΑΤΟΠΟΙΗΘΕΝΤΑ 2017</t>
  </si>
  <si>
    <t>Yπόλοιπο προηγούμενης χρήσης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</si>
</sst>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50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7" borderId="1" applyNumberFormat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left"/>
    </xf>
    <xf numFmtId="4" fontId="10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11" xfId="0" applyNumberFormat="1" applyFont="1" applyBorder="1" applyAlignment="1">
      <alignment horizontal="right" indent="5"/>
    </xf>
    <xf numFmtId="4" fontId="7" fillId="0" borderId="10" xfId="0" applyNumberFormat="1" applyFont="1" applyBorder="1" applyAlignment="1">
      <alignment horizontal="right" indent="5"/>
    </xf>
    <xf numFmtId="4" fontId="7" fillId="0" borderId="11" xfId="0" applyNumberFormat="1" applyFont="1" applyBorder="1" applyAlignment="1">
      <alignment horizontal="right" indent="5"/>
    </xf>
    <xf numFmtId="4" fontId="6" fillId="0" borderId="13" xfId="0" applyNumberFormat="1" applyFont="1" applyBorder="1" applyAlignment="1">
      <alignment horizontal="right" indent="5"/>
    </xf>
    <xf numFmtId="4" fontId="6" fillId="0" borderId="14" xfId="0" applyNumberFormat="1" applyFont="1" applyBorder="1" applyAlignment="1">
      <alignment horizontal="right" indent="5"/>
    </xf>
    <xf numFmtId="4" fontId="7" fillId="0" borderId="13" xfId="0" applyNumberFormat="1" applyFont="1" applyBorder="1" applyAlignment="1">
      <alignment horizontal="right" indent="5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indent="5"/>
    </xf>
    <xf numFmtId="0" fontId="9" fillId="0" borderId="11" xfId="0" applyFont="1" applyBorder="1" applyAlignment="1">
      <alignment horizontal="left" indent="5"/>
    </xf>
    <xf numFmtId="0" fontId="7" fillId="0" borderId="12" xfId="0" applyFont="1" applyBorder="1" applyAlignment="1">
      <alignment horizontal="left" indent="5"/>
    </xf>
    <xf numFmtId="0" fontId="8" fillId="0" borderId="12" xfId="0" applyFont="1" applyBorder="1" applyAlignment="1">
      <alignment horizontal="left" indent="5"/>
    </xf>
    <xf numFmtId="49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indent="5"/>
    </xf>
    <xf numFmtId="4" fontId="7" fillId="0" borderId="0" xfId="0" applyNumberFormat="1" applyFont="1" applyBorder="1" applyAlignment="1">
      <alignment horizontal="right" indent="5"/>
    </xf>
    <xf numFmtId="0" fontId="5" fillId="0" borderId="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 indent="5"/>
    </xf>
    <xf numFmtId="0" fontId="13" fillId="32" borderId="10" xfId="0" applyFont="1" applyFill="1" applyBorder="1" applyAlignment="1">
      <alignment horizontal="center"/>
    </xf>
    <xf numFmtId="0" fontId="14" fillId="32" borderId="11" xfId="0" applyFont="1" applyFill="1" applyBorder="1" applyAlignment="1">
      <alignment/>
    </xf>
    <xf numFmtId="4" fontId="14" fillId="32" borderId="14" xfId="0" applyNumberFormat="1" applyFont="1" applyFill="1" applyBorder="1" applyAlignment="1">
      <alignment horizontal="left" indent="5"/>
    </xf>
    <xf numFmtId="4" fontId="14" fillId="32" borderId="13" xfId="0" applyNumberFormat="1" applyFont="1" applyFill="1" applyBorder="1" applyAlignment="1">
      <alignment horizontal="left" indent="5"/>
    </xf>
    <xf numFmtId="4" fontId="14" fillId="32" borderId="11" xfId="0" applyNumberFormat="1" applyFont="1" applyFill="1" applyBorder="1" applyAlignment="1">
      <alignment horizontal="left" indent="5"/>
    </xf>
    <xf numFmtId="0" fontId="14" fillId="32" borderId="13" xfId="0" applyFont="1" applyFill="1" applyBorder="1" applyAlignment="1">
      <alignment/>
    </xf>
    <xf numFmtId="4" fontId="14" fillId="32" borderId="10" xfId="0" applyNumberFormat="1" applyFont="1" applyFill="1" applyBorder="1" applyAlignment="1">
      <alignment horizontal="left" indent="5"/>
    </xf>
    <xf numFmtId="0" fontId="13" fillId="32" borderId="14" xfId="0" applyFont="1" applyFill="1" applyBorder="1" applyAlignment="1">
      <alignment horizontal="left" indent="5"/>
    </xf>
    <xf numFmtId="0" fontId="13" fillId="32" borderId="11" xfId="0" applyFont="1" applyFill="1" applyBorder="1" applyAlignment="1">
      <alignment horizontal="left" indent="5"/>
    </xf>
    <xf numFmtId="0" fontId="13" fillId="32" borderId="13" xfId="0" applyFont="1" applyFill="1" applyBorder="1" applyAlignment="1">
      <alignment horizontal="left" indent="5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 indent="5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" fontId="6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14" fillId="32" borderId="14" xfId="0" applyNumberFormat="1" applyFont="1" applyFill="1" applyBorder="1" applyAlignment="1">
      <alignment horizontal="center"/>
    </xf>
    <xf numFmtId="4" fontId="14" fillId="32" borderId="13" xfId="0" applyNumberFormat="1" applyFont="1" applyFill="1" applyBorder="1" applyAlignment="1">
      <alignment horizontal="center"/>
    </xf>
    <xf numFmtId="4" fontId="14" fillId="32" borderId="11" xfId="0" applyNumberFormat="1" applyFont="1" applyFill="1" applyBorder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6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right" indent="5"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left" indent="7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tabSelected="1" zoomScalePageLayoutView="0" workbookViewId="0" topLeftCell="A109">
      <selection activeCell="B122" sqref="B122"/>
    </sheetView>
  </sheetViews>
  <sheetFormatPr defaultColWidth="12.50390625" defaultRowHeight="12.75"/>
  <cols>
    <col min="1" max="1" width="6.00390625" style="3" customWidth="1"/>
    <col min="2" max="2" width="50.625" style="4" customWidth="1"/>
    <col min="3" max="3" width="27.50390625" style="5" customWidth="1"/>
    <col min="4" max="4" width="28.625" style="5" customWidth="1"/>
    <col min="5" max="16384" width="12.50390625" style="1" customWidth="1"/>
  </cols>
  <sheetData>
    <row r="1" spans="1:2" ht="12.75">
      <c r="A1" s="6" t="s">
        <v>0</v>
      </c>
      <c r="B1" s="6"/>
    </row>
    <row r="2" spans="1:2" ht="12.75">
      <c r="A2" s="57" t="s">
        <v>118</v>
      </c>
      <c r="B2" s="6"/>
    </row>
    <row r="3" spans="1:2" ht="12.75">
      <c r="A3" s="6" t="s">
        <v>119</v>
      </c>
      <c r="B3" s="6"/>
    </row>
    <row r="4" spans="1:2" ht="12.75">
      <c r="A4" s="6" t="s">
        <v>1</v>
      </c>
      <c r="B4" s="6"/>
    </row>
    <row r="5" spans="1:2" ht="12.75">
      <c r="A5" s="6"/>
      <c r="B5" s="6"/>
    </row>
    <row r="6" ht="12.75">
      <c r="B6" s="6" t="s">
        <v>34</v>
      </c>
    </row>
    <row r="7" spans="1:4" ht="26.25" customHeight="1">
      <c r="A7" s="61" t="s">
        <v>107</v>
      </c>
      <c r="B7" s="62"/>
      <c r="C7" s="62"/>
      <c r="D7" s="62"/>
    </row>
    <row r="8" spans="1:4" ht="9.75" customHeight="1">
      <c r="A8" s="59"/>
      <c r="B8" s="60"/>
      <c r="C8" s="60"/>
      <c r="D8" s="60"/>
    </row>
    <row r="9" ht="12.75">
      <c r="B9" s="7" t="s">
        <v>148</v>
      </c>
    </row>
    <row r="10" spans="1:4" ht="12.75">
      <c r="A10" s="8" t="s">
        <v>147</v>
      </c>
      <c r="B10" s="8" t="s">
        <v>142</v>
      </c>
      <c r="C10" s="18" t="s">
        <v>149</v>
      </c>
      <c r="D10" s="18" t="s">
        <v>150</v>
      </c>
    </row>
    <row r="11" spans="1:4" ht="13.5">
      <c r="A11" s="29"/>
      <c r="B11" s="51" t="s">
        <v>104</v>
      </c>
      <c r="C11" s="63"/>
      <c r="D11" s="23"/>
    </row>
    <row r="12" spans="1:4" ht="13.5">
      <c r="A12" s="29"/>
      <c r="B12" s="52" t="s">
        <v>105</v>
      </c>
      <c r="C12" s="63"/>
      <c r="D12" s="23"/>
    </row>
    <row r="13" spans="1:4" ht="13.5">
      <c r="A13" s="29"/>
      <c r="B13" s="53" t="s">
        <v>106</v>
      </c>
      <c r="C13" s="63"/>
      <c r="D13" s="23"/>
    </row>
    <row r="14" spans="1:4" ht="12.75">
      <c r="A14" s="30">
        <v>3000</v>
      </c>
      <c r="B14" s="9" t="s">
        <v>2</v>
      </c>
      <c r="C14" s="63"/>
      <c r="D14" s="23"/>
    </row>
    <row r="15" spans="1:4" ht="12.75">
      <c r="A15" s="29"/>
      <c r="B15" s="9" t="s">
        <v>3</v>
      </c>
      <c r="C15" s="63"/>
      <c r="D15" s="23"/>
    </row>
    <row r="16" spans="1:4" ht="12.75">
      <c r="A16" s="30">
        <v>3400</v>
      </c>
      <c r="B16" s="9" t="s">
        <v>29</v>
      </c>
      <c r="C16" s="63"/>
      <c r="D16" s="23"/>
    </row>
    <row r="17" spans="1:4" ht="12.75">
      <c r="A17" s="30"/>
      <c r="B17" s="9" t="s">
        <v>30</v>
      </c>
      <c r="C17" s="63"/>
      <c r="D17" s="23"/>
    </row>
    <row r="18" spans="1:4" ht="12.75">
      <c r="A18" s="30">
        <v>3410</v>
      </c>
      <c r="B18" s="9" t="s">
        <v>32</v>
      </c>
      <c r="C18" s="63"/>
      <c r="D18" s="23"/>
    </row>
    <row r="19" spans="1:4" ht="12.75">
      <c r="A19" s="30">
        <v>3412</v>
      </c>
      <c r="B19" s="9" t="s">
        <v>108</v>
      </c>
      <c r="C19" s="63"/>
      <c r="D19" s="23"/>
    </row>
    <row r="20" spans="1:4" ht="12.75">
      <c r="A20" s="30"/>
      <c r="B20" s="9" t="s">
        <v>109</v>
      </c>
      <c r="C20" s="63"/>
      <c r="D20" s="23"/>
    </row>
    <row r="21" spans="1:4" ht="12.75">
      <c r="A21" s="30"/>
      <c r="B21" s="9" t="s">
        <v>49</v>
      </c>
      <c r="C21" s="63">
        <v>17378.47</v>
      </c>
      <c r="D21" s="23">
        <v>0</v>
      </c>
    </row>
    <row r="22" spans="1:4" ht="12.75">
      <c r="A22" s="30"/>
      <c r="B22" s="9" t="s">
        <v>146</v>
      </c>
      <c r="C22" s="63"/>
      <c r="D22" s="23"/>
    </row>
    <row r="23" spans="1:4" ht="12.75">
      <c r="A23" s="30"/>
      <c r="B23" s="9" t="s">
        <v>120</v>
      </c>
      <c r="C23" s="63"/>
      <c r="D23" s="23"/>
    </row>
    <row r="24" spans="1:4" ht="12.75">
      <c r="A24" s="30"/>
      <c r="B24" s="34" t="s">
        <v>103</v>
      </c>
      <c r="C24" s="64">
        <f>SUM(C21:C23)</f>
        <v>17378.47</v>
      </c>
      <c r="D24" s="24">
        <v>0</v>
      </c>
    </row>
    <row r="25" spans="1:4" ht="12.75">
      <c r="A25" s="30"/>
      <c r="B25" s="19"/>
      <c r="C25" s="65"/>
      <c r="D25" s="25"/>
    </row>
    <row r="26" spans="1:4" ht="12.75">
      <c r="A26" s="30">
        <v>3500</v>
      </c>
      <c r="B26" s="9" t="s">
        <v>4</v>
      </c>
      <c r="C26" s="63"/>
      <c r="D26" s="23"/>
    </row>
    <row r="27" spans="1:4" ht="12.75">
      <c r="A27" s="30"/>
      <c r="B27" s="9" t="s">
        <v>5</v>
      </c>
      <c r="C27" s="63"/>
      <c r="D27" s="23"/>
    </row>
    <row r="28" spans="1:4" ht="12.75">
      <c r="A28" s="30">
        <v>3510</v>
      </c>
      <c r="B28" s="9" t="s">
        <v>6</v>
      </c>
      <c r="C28" s="63"/>
      <c r="D28" s="23"/>
    </row>
    <row r="29" spans="1:4" ht="12.75">
      <c r="A29" s="30">
        <v>3511</v>
      </c>
      <c r="B29" s="9" t="s">
        <v>47</v>
      </c>
      <c r="C29" s="63">
        <v>550</v>
      </c>
      <c r="D29" s="23">
        <v>138.18</v>
      </c>
    </row>
    <row r="30" spans="1:4" ht="12.75">
      <c r="A30" s="30">
        <v>3514</v>
      </c>
      <c r="B30" s="11" t="s">
        <v>57</v>
      </c>
      <c r="C30" s="63">
        <v>0</v>
      </c>
      <c r="D30" s="23">
        <v>0</v>
      </c>
    </row>
    <row r="31" spans="1:4" ht="12.75">
      <c r="A31" s="30"/>
      <c r="B31" s="34" t="s">
        <v>102</v>
      </c>
      <c r="C31" s="64">
        <f>SUM(C29:C30)</f>
        <v>550</v>
      </c>
      <c r="D31" s="24">
        <f>SUM(D29:D30)</f>
        <v>138.18</v>
      </c>
    </row>
    <row r="32" spans="1:4" ht="12.75">
      <c r="A32" s="30"/>
      <c r="B32" s="20"/>
      <c r="C32" s="65"/>
      <c r="D32" s="25"/>
    </row>
    <row r="33" spans="1:4" ht="12.75">
      <c r="A33" s="30">
        <v>4000</v>
      </c>
      <c r="B33" s="11" t="s">
        <v>44</v>
      </c>
      <c r="C33" s="65"/>
      <c r="D33" s="25"/>
    </row>
    <row r="34" spans="1:4" ht="12.75">
      <c r="A34" s="30"/>
      <c r="B34" s="11" t="s">
        <v>45</v>
      </c>
      <c r="C34" s="65"/>
      <c r="D34" s="25"/>
    </row>
    <row r="35" spans="1:4" ht="12.75">
      <c r="A35" s="30">
        <v>4122</v>
      </c>
      <c r="B35" s="11" t="s">
        <v>46</v>
      </c>
      <c r="C35" s="63">
        <v>2000</v>
      </c>
      <c r="D35" s="23">
        <v>0</v>
      </c>
    </row>
    <row r="36" spans="1:4" ht="12.75">
      <c r="A36" s="30">
        <v>4213</v>
      </c>
      <c r="B36" s="11" t="s">
        <v>50</v>
      </c>
      <c r="C36" s="63">
        <v>0</v>
      </c>
      <c r="D36" s="23">
        <v>0</v>
      </c>
    </row>
    <row r="37" spans="1:4" ht="12.75">
      <c r="A37" s="30"/>
      <c r="B37" s="9" t="s">
        <v>51</v>
      </c>
      <c r="C37" s="76"/>
      <c r="D37" s="23"/>
    </row>
    <row r="38" spans="1:4" ht="12.75">
      <c r="A38" s="30"/>
      <c r="B38" s="9" t="s">
        <v>114</v>
      </c>
      <c r="C38" s="76"/>
      <c r="D38" s="23"/>
    </row>
    <row r="39" spans="1:4" ht="12.75">
      <c r="A39" s="30">
        <v>4214</v>
      </c>
      <c r="B39" s="9" t="s">
        <v>52</v>
      </c>
      <c r="C39" s="76">
        <v>3390</v>
      </c>
      <c r="D39" s="23">
        <v>0</v>
      </c>
    </row>
    <row r="40" spans="1:4" ht="12.75">
      <c r="A40" s="31"/>
      <c r="B40" s="9" t="s">
        <v>53</v>
      </c>
      <c r="C40" s="76"/>
      <c r="D40" s="23"/>
    </row>
    <row r="41" spans="1:4" ht="12.75">
      <c r="A41" s="30"/>
      <c r="B41" s="34" t="s">
        <v>101</v>
      </c>
      <c r="C41" s="74">
        <f>SUM(C33:C40)</f>
        <v>5390</v>
      </c>
      <c r="D41" s="24">
        <v>0</v>
      </c>
    </row>
    <row r="42" spans="1:4" ht="12.75">
      <c r="A42" s="30"/>
      <c r="B42" s="19"/>
      <c r="C42" s="75"/>
      <c r="D42" s="25"/>
    </row>
    <row r="43" spans="1:4" ht="12.75">
      <c r="A43" s="30">
        <v>5200</v>
      </c>
      <c r="B43" s="9" t="s">
        <v>27</v>
      </c>
      <c r="C43" s="76"/>
      <c r="D43" s="23"/>
    </row>
    <row r="44" spans="1:4" ht="12.75">
      <c r="A44" s="30">
        <v>5291</v>
      </c>
      <c r="B44" s="9" t="s">
        <v>28</v>
      </c>
      <c r="C44" s="76">
        <v>625.63</v>
      </c>
      <c r="D44" s="23">
        <v>0</v>
      </c>
    </row>
    <row r="45" spans="1:4" ht="12.75">
      <c r="A45" s="30"/>
      <c r="B45" s="34" t="s">
        <v>100</v>
      </c>
      <c r="C45" s="74">
        <f>SUM(C44)</f>
        <v>625.63</v>
      </c>
      <c r="D45" s="24">
        <v>0</v>
      </c>
    </row>
    <row r="46" spans="1:4" ht="12.75">
      <c r="A46" s="41"/>
      <c r="B46" s="10"/>
      <c r="C46" s="75"/>
      <c r="D46" s="25"/>
    </row>
    <row r="47" spans="1:4" ht="12.75">
      <c r="A47" s="41">
        <v>5600</v>
      </c>
      <c r="B47" s="11" t="s">
        <v>35</v>
      </c>
      <c r="C47" s="65"/>
      <c r="D47" s="25"/>
    </row>
    <row r="48" spans="1:4" ht="12.75">
      <c r="A48" s="30">
        <v>5610</v>
      </c>
      <c r="B48" s="11" t="s">
        <v>36</v>
      </c>
      <c r="C48" s="65"/>
      <c r="D48" s="25"/>
    </row>
    <row r="49" spans="1:4" ht="12.75">
      <c r="A49" s="30">
        <v>5612</v>
      </c>
      <c r="B49" s="11" t="s">
        <v>54</v>
      </c>
      <c r="C49" s="63">
        <v>3000</v>
      </c>
      <c r="D49" s="23">
        <v>0</v>
      </c>
    </row>
    <row r="50" spans="1:4" ht="12.75">
      <c r="A50" s="30" t="s">
        <v>135</v>
      </c>
      <c r="B50" s="11" t="s">
        <v>136</v>
      </c>
      <c r="C50" s="63"/>
      <c r="D50" s="23"/>
    </row>
    <row r="51" spans="1:4" ht="12.75">
      <c r="A51" s="30">
        <v>5688</v>
      </c>
      <c r="B51" s="11" t="s">
        <v>58</v>
      </c>
      <c r="C51" s="63">
        <v>0</v>
      </c>
      <c r="D51" s="23">
        <v>0</v>
      </c>
    </row>
    <row r="52" spans="1:4" ht="12.75">
      <c r="A52" s="30"/>
      <c r="B52" s="11" t="s">
        <v>59</v>
      </c>
      <c r="C52" s="65"/>
      <c r="D52" s="25"/>
    </row>
    <row r="53" spans="1:4" ht="12.75">
      <c r="A53" s="30" t="s">
        <v>137</v>
      </c>
      <c r="B53" s="11" t="s">
        <v>138</v>
      </c>
      <c r="C53" s="66">
        <v>300</v>
      </c>
      <c r="D53" s="26">
        <v>0</v>
      </c>
    </row>
    <row r="54" spans="1:4" ht="12.75">
      <c r="A54" s="30"/>
      <c r="B54" s="33" t="s">
        <v>99</v>
      </c>
      <c r="C54" s="64">
        <f>SUM(C49:C53)</f>
        <v>3300</v>
      </c>
      <c r="D54" s="24">
        <v>0</v>
      </c>
    </row>
    <row r="55" spans="1:4" ht="12.75">
      <c r="A55" s="30"/>
      <c r="B55" s="35" t="s">
        <v>89</v>
      </c>
      <c r="C55" s="64">
        <f>SUM(C54+C45+C41+C31+C24)</f>
        <v>27244.100000000002</v>
      </c>
      <c r="D55" s="24">
        <f>SUM(D54+D45+D41+D31+D24)</f>
        <v>138.18</v>
      </c>
    </row>
    <row r="56" spans="1:4" ht="12.75">
      <c r="A56" s="30"/>
      <c r="B56" s="35"/>
      <c r="C56" s="65"/>
      <c r="D56" s="25"/>
    </row>
    <row r="57" spans="1:4" ht="12.75">
      <c r="A57" s="30"/>
      <c r="B57" s="36"/>
      <c r="C57" s="65"/>
      <c r="D57" s="25"/>
    </row>
    <row r="58" spans="1:4" ht="12.75">
      <c r="A58" s="30"/>
      <c r="B58" s="35" t="s">
        <v>143</v>
      </c>
      <c r="C58" s="65"/>
      <c r="D58" s="25"/>
    </row>
    <row r="59" spans="1:4" ht="12.75">
      <c r="A59" s="30">
        <v>8000</v>
      </c>
      <c r="B59" s="11" t="s">
        <v>38</v>
      </c>
      <c r="C59" s="65"/>
      <c r="D59" s="25"/>
    </row>
    <row r="60" spans="1:4" ht="12.75">
      <c r="A60" s="30">
        <v>8400</v>
      </c>
      <c r="B60" s="11" t="s">
        <v>39</v>
      </c>
      <c r="C60" s="65"/>
      <c r="D60" s="25"/>
    </row>
    <row r="61" spans="1:4" ht="12.75">
      <c r="A61" s="30">
        <v>8440</v>
      </c>
      <c r="B61" s="11" t="s">
        <v>40</v>
      </c>
      <c r="C61" s="65"/>
      <c r="D61" s="25"/>
    </row>
    <row r="62" spans="1:4" ht="12.75">
      <c r="A62" s="30">
        <v>8441</v>
      </c>
      <c r="B62" s="11" t="s">
        <v>41</v>
      </c>
      <c r="C62" s="63">
        <v>47066.44</v>
      </c>
      <c r="D62" s="23">
        <v>0</v>
      </c>
    </row>
    <row r="63" spans="1:4" ht="12.75">
      <c r="A63" s="30"/>
      <c r="B63" s="11" t="s">
        <v>121</v>
      </c>
      <c r="C63" s="63"/>
      <c r="D63" s="23"/>
    </row>
    <row r="64" spans="1:4" ht="12.75">
      <c r="A64" s="30">
        <v>8600</v>
      </c>
      <c r="B64" s="11" t="s">
        <v>42</v>
      </c>
      <c r="C64" s="63"/>
      <c r="D64" s="23"/>
    </row>
    <row r="65" spans="1:4" ht="12.75">
      <c r="A65" s="30">
        <v>8629</v>
      </c>
      <c r="B65" s="11" t="s">
        <v>43</v>
      </c>
      <c r="C65" s="63">
        <v>1703.64</v>
      </c>
      <c r="D65" s="23">
        <v>0</v>
      </c>
    </row>
    <row r="66" spans="1:4" ht="12.75">
      <c r="A66" s="30"/>
      <c r="B66" s="33" t="s">
        <v>96</v>
      </c>
      <c r="C66" s="64">
        <f>SUM(C62:C65)</f>
        <v>48770.08</v>
      </c>
      <c r="D66" s="24">
        <v>0</v>
      </c>
    </row>
    <row r="67" spans="1:4" ht="12.75">
      <c r="A67" s="30"/>
      <c r="B67" s="35" t="s">
        <v>144</v>
      </c>
      <c r="C67" s="64">
        <f>SUM(C66)</f>
        <v>48770.08</v>
      </c>
      <c r="D67" s="24">
        <v>0</v>
      </c>
    </row>
    <row r="68" spans="1:4" ht="12.75">
      <c r="A68" s="30"/>
      <c r="B68" s="35" t="s">
        <v>145</v>
      </c>
      <c r="C68" s="65">
        <f>SUM(C67+C55)</f>
        <v>76014.18000000001</v>
      </c>
      <c r="D68" s="25">
        <f>SUM(D55)</f>
        <v>138.18</v>
      </c>
    </row>
    <row r="69" spans="1:4" ht="12.75">
      <c r="A69" s="30"/>
      <c r="B69" s="35" t="s">
        <v>97</v>
      </c>
      <c r="C69" s="67">
        <f>SUM(C65+C62+C53+C49+C44+C39+C35+C29+C21)</f>
        <v>76014.18</v>
      </c>
      <c r="D69" s="27">
        <f>SUM(D68)</f>
        <v>138.18</v>
      </c>
    </row>
    <row r="70" spans="1:4" ht="12.75">
      <c r="A70" s="30"/>
      <c r="B70" s="35" t="s">
        <v>151</v>
      </c>
      <c r="C70" s="66">
        <v>15895.82</v>
      </c>
      <c r="D70" s="26">
        <v>21920.64</v>
      </c>
    </row>
    <row r="71" spans="1:5" ht="12.75">
      <c r="A71" s="30"/>
      <c r="B71" s="35" t="s">
        <v>98</v>
      </c>
      <c r="C71" s="68">
        <f>SUM(C69:C70)</f>
        <v>91910</v>
      </c>
      <c r="D71" s="28">
        <f>SUM(D69:D70)</f>
        <v>22058.82</v>
      </c>
      <c r="E71" s="2"/>
    </row>
    <row r="72" spans="1:5" ht="12.75">
      <c r="A72" s="30"/>
      <c r="B72" s="35"/>
      <c r="C72" s="65"/>
      <c r="D72" s="25"/>
      <c r="E72" s="2"/>
    </row>
    <row r="73" spans="1:5" ht="12.75">
      <c r="A73" s="30"/>
      <c r="B73" s="35"/>
      <c r="C73" s="65"/>
      <c r="D73" s="25"/>
      <c r="E73" s="2"/>
    </row>
    <row r="74" spans="1:4" ht="13.5">
      <c r="A74" s="30"/>
      <c r="B74" s="51" t="s">
        <v>8</v>
      </c>
      <c r="C74" s="63"/>
      <c r="D74" s="23"/>
    </row>
    <row r="75" spans="1:4" ht="13.5">
      <c r="A75" s="30"/>
      <c r="B75" s="52" t="s">
        <v>9</v>
      </c>
      <c r="C75" s="63"/>
      <c r="D75" s="23"/>
    </row>
    <row r="76" spans="1:4" ht="13.5">
      <c r="A76" s="30"/>
      <c r="B76" s="53" t="s">
        <v>10</v>
      </c>
      <c r="C76" s="63"/>
      <c r="D76" s="23"/>
    </row>
    <row r="77" spans="1:4" ht="12.75">
      <c r="A77" s="30" t="s">
        <v>67</v>
      </c>
      <c r="B77" s="12" t="s">
        <v>26</v>
      </c>
      <c r="C77" s="63"/>
      <c r="D77" s="23"/>
    </row>
    <row r="78" spans="1:4" ht="12.75">
      <c r="A78" s="30" t="s">
        <v>68</v>
      </c>
      <c r="B78" s="12" t="s">
        <v>124</v>
      </c>
      <c r="C78" s="63"/>
      <c r="D78" s="23"/>
    </row>
    <row r="79" spans="1:4" ht="12.75">
      <c r="A79" s="30" t="s">
        <v>69</v>
      </c>
      <c r="B79" s="12" t="s">
        <v>125</v>
      </c>
      <c r="C79" s="63"/>
      <c r="D79" s="23"/>
    </row>
    <row r="80" spans="1:4" ht="12.75">
      <c r="A80" s="30" t="s">
        <v>70</v>
      </c>
      <c r="B80" s="77" t="s">
        <v>126</v>
      </c>
      <c r="C80" s="63"/>
      <c r="D80" s="23"/>
    </row>
    <row r="81" spans="1:4" ht="12.75">
      <c r="A81" s="30"/>
      <c r="B81" s="77" t="s">
        <v>127</v>
      </c>
      <c r="C81" s="63">
        <v>200</v>
      </c>
      <c r="D81" s="23">
        <v>0</v>
      </c>
    </row>
    <row r="82" spans="1:4" ht="12.75">
      <c r="A82" s="30"/>
      <c r="B82" s="34" t="s">
        <v>110</v>
      </c>
      <c r="C82" s="64">
        <f>SUM(C81)</f>
        <v>200</v>
      </c>
      <c r="D82" s="24">
        <v>0</v>
      </c>
    </row>
    <row r="83" spans="1:5" ht="12.75">
      <c r="A83" s="30"/>
      <c r="B83" s="34"/>
      <c r="C83" s="65"/>
      <c r="D83" s="25"/>
      <c r="E83" s="40"/>
    </row>
    <row r="84" spans="1:4" ht="12.75">
      <c r="A84" s="30" t="s">
        <v>71</v>
      </c>
      <c r="B84" s="9" t="s">
        <v>128</v>
      </c>
      <c r="C84" s="63"/>
      <c r="D84" s="23"/>
    </row>
    <row r="85" spans="1:4" ht="12.75">
      <c r="A85" s="30" t="s">
        <v>72</v>
      </c>
      <c r="B85" s="9" t="s">
        <v>129</v>
      </c>
      <c r="C85" s="63">
        <v>3000</v>
      </c>
      <c r="D85" s="23">
        <v>0</v>
      </c>
    </row>
    <row r="86" spans="1:4" ht="12.75">
      <c r="A86" s="30"/>
      <c r="B86" s="9" t="s">
        <v>130</v>
      </c>
      <c r="C86" s="63"/>
      <c r="D86" s="23"/>
    </row>
    <row r="87" spans="1:4" ht="12.75">
      <c r="A87" s="30" t="s">
        <v>73</v>
      </c>
      <c r="B87" s="9" t="s">
        <v>134</v>
      </c>
      <c r="C87" s="63"/>
      <c r="D87" s="23"/>
    </row>
    <row r="88" spans="1:4" ht="12.75">
      <c r="A88" s="30"/>
      <c r="B88" s="9" t="s">
        <v>133</v>
      </c>
      <c r="C88" s="63">
        <v>500</v>
      </c>
      <c r="D88" s="23">
        <v>0</v>
      </c>
    </row>
    <row r="89" spans="1:4" ht="12.75">
      <c r="A89" s="30" t="s">
        <v>74</v>
      </c>
      <c r="B89" s="9" t="s">
        <v>131</v>
      </c>
      <c r="C89" s="76"/>
      <c r="D89" s="23"/>
    </row>
    <row r="90" spans="1:4" ht="12.75">
      <c r="A90" s="30"/>
      <c r="B90" s="9" t="s">
        <v>132</v>
      </c>
      <c r="C90" s="63">
        <v>2000</v>
      </c>
      <c r="D90" s="23">
        <v>809.8</v>
      </c>
    </row>
    <row r="91" spans="1:5" ht="12.75">
      <c r="A91" s="30"/>
      <c r="B91" s="34" t="s">
        <v>95</v>
      </c>
      <c r="C91" s="64">
        <f>SUM(C84:C90)</f>
        <v>5500</v>
      </c>
      <c r="D91" s="24">
        <f>SUM(D90)</f>
        <v>809.8</v>
      </c>
      <c r="E91" s="2"/>
    </row>
    <row r="92" spans="1:5" ht="12.75">
      <c r="A92" s="30"/>
      <c r="B92" s="10"/>
      <c r="C92" s="65"/>
      <c r="D92" s="25"/>
      <c r="E92" s="2"/>
    </row>
    <row r="93" spans="1:4" ht="12.75">
      <c r="A93" s="30" t="s">
        <v>75</v>
      </c>
      <c r="B93" s="9" t="s">
        <v>11</v>
      </c>
      <c r="C93" s="63"/>
      <c r="D93" s="23"/>
    </row>
    <row r="94" spans="1:4" ht="12.75">
      <c r="A94" s="30" t="s">
        <v>76</v>
      </c>
      <c r="B94" s="9" t="s">
        <v>48</v>
      </c>
      <c r="C94" s="63">
        <v>500</v>
      </c>
      <c r="D94" s="23">
        <v>0</v>
      </c>
    </row>
    <row r="95" spans="1:4" ht="12.75">
      <c r="A95" s="30" t="s">
        <v>77</v>
      </c>
      <c r="B95" s="9" t="s">
        <v>12</v>
      </c>
      <c r="C95" s="63"/>
      <c r="D95" s="23"/>
    </row>
    <row r="96" spans="1:4" ht="12.75">
      <c r="A96" s="30" t="s">
        <v>78</v>
      </c>
      <c r="B96" s="9" t="s">
        <v>13</v>
      </c>
      <c r="C96" s="63">
        <v>150</v>
      </c>
      <c r="D96" s="23">
        <v>0</v>
      </c>
    </row>
    <row r="97" spans="1:4" ht="12.75">
      <c r="A97" s="30" t="s">
        <v>79</v>
      </c>
      <c r="B97" s="9" t="s">
        <v>25</v>
      </c>
      <c r="C97" s="63">
        <v>1000</v>
      </c>
      <c r="D97" s="23">
        <v>0</v>
      </c>
    </row>
    <row r="98" spans="1:4" ht="12.75">
      <c r="A98" s="30" t="s">
        <v>80</v>
      </c>
      <c r="B98" s="9" t="s">
        <v>14</v>
      </c>
      <c r="C98" s="63"/>
      <c r="D98" s="23"/>
    </row>
    <row r="99" spans="1:4" ht="12.75">
      <c r="A99" s="30" t="s">
        <v>81</v>
      </c>
      <c r="B99" s="9" t="s">
        <v>139</v>
      </c>
      <c r="C99" s="63">
        <v>700</v>
      </c>
      <c r="D99" s="23">
        <v>700</v>
      </c>
    </row>
    <row r="100" spans="1:4" ht="12.75">
      <c r="A100" s="30" t="s">
        <v>82</v>
      </c>
      <c r="B100" s="9" t="s">
        <v>14</v>
      </c>
      <c r="C100" s="63">
        <v>250</v>
      </c>
      <c r="D100" s="23">
        <v>0</v>
      </c>
    </row>
    <row r="101" spans="1:4" ht="12.75">
      <c r="A101" s="30" t="s">
        <v>83</v>
      </c>
      <c r="B101" s="9" t="s">
        <v>55</v>
      </c>
      <c r="C101" s="63">
        <v>68.11</v>
      </c>
      <c r="D101" s="23">
        <v>0</v>
      </c>
    </row>
    <row r="102" spans="1:5" ht="12.75">
      <c r="A102" s="30"/>
      <c r="B102" s="34" t="s">
        <v>94</v>
      </c>
      <c r="C102" s="64">
        <f>SUM(C93:C101)</f>
        <v>2668.11</v>
      </c>
      <c r="D102" s="24">
        <f>SUM(D99:D101)</f>
        <v>700</v>
      </c>
      <c r="E102" s="2"/>
    </row>
    <row r="103" spans="1:5" ht="12.75">
      <c r="A103" s="30"/>
      <c r="B103" s="10"/>
      <c r="C103" s="65"/>
      <c r="D103" s="25"/>
      <c r="E103" s="2"/>
    </row>
    <row r="104" spans="1:4" ht="12.75">
      <c r="A104" s="30" t="s">
        <v>84</v>
      </c>
      <c r="B104" s="9" t="s">
        <v>22</v>
      </c>
      <c r="C104" s="63"/>
      <c r="D104" s="23"/>
    </row>
    <row r="105" spans="1:4" ht="12.75">
      <c r="A105" s="30"/>
      <c r="B105" s="9" t="s">
        <v>23</v>
      </c>
      <c r="C105" s="63"/>
      <c r="D105" s="23"/>
    </row>
    <row r="106" spans="1:4" ht="12.75">
      <c r="A106" s="30" t="s">
        <v>85</v>
      </c>
      <c r="B106" s="9" t="s">
        <v>24</v>
      </c>
      <c r="C106" s="63"/>
      <c r="D106" s="23"/>
    </row>
    <row r="107" spans="1:4" ht="12.75">
      <c r="A107" s="30" t="s">
        <v>86</v>
      </c>
      <c r="B107" s="9" t="s">
        <v>122</v>
      </c>
      <c r="C107" s="63">
        <v>8000</v>
      </c>
      <c r="D107" s="23">
        <v>1250.6</v>
      </c>
    </row>
    <row r="108" spans="1:4" ht="12.75">
      <c r="A108" s="30" t="s">
        <v>87</v>
      </c>
      <c r="B108" s="9" t="s">
        <v>56</v>
      </c>
      <c r="C108" s="66">
        <v>3000</v>
      </c>
      <c r="D108" s="26">
        <v>0</v>
      </c>
    </row>
    <row r="109" spans="1:4" ht="12.75">
      <c r="A109" s="30"/>
      <c r="B109" s="34" t="s">
        <v>93</v>
      </c>
      <c r="C109" s="64">
        <f>SUM(C107:C108)</f>
        <v>11000</v>
      </c>
      <c r="D109" s="24">
        <f>SUM(D107:D108)</f>
        <v>1250.6</v>
      </c>
    </row>
    <row r="110" spans="1:4" ht="12.75">
      <c r="A110" s="30"/>
      <c r="B110" s="19"/>
      <c r="C110" s="65"/>
      <c r="D110" s="25"/>
    </row>
    <row r="111" spans="1:4" ht="13.5" customHeight="1">
      <c r="A111" s="30">
        <v>2000</v>
      </c>
      <c r="B111" s="13" t="s">
        <v>113</v>
      </c>
      <c r="C111" s="63"/>
      <c r="D111" s="23"/>
    </row>
    <row r="112" spans="1:4" ht="12.75">
      <c r="A112" s="30">
        <v>2600</v>
      </c>
      <c r="B112" s="13" t="s">
        <v>31</v>
      </c>
      <c r="C112" s="63"/>
      <c r="D112" s="23"/>
    </row>
    <row r="113" spans="1:4" ht="12.75">
      <c r="A113" s="41"/>
      <c r="B113" s="13" t="s">
        <v>111</v>
      </c>
      <c r="C113" s="63"/>
      <c r="D113" s="23"/>
    </row>
    <row r="114" spans="1:4" ht="12.75">
      <c r="A114" s="41">
        <v>2650</v>
      </c>
      <c r="B114" s="13" t="s">
        <v>33</v>
      </c>
      <c r="C114" s="63"/>
      <c r="D114" s="23"/>
    </row>
    <row r="115" spans="1:4" ht="12.75">
      <c r="A115" s="41" t="s">
        <v>140</v>
      </c>
      <c r="B115" s="13" t="s">
        <v>141</v>
      </c>
      <c r="C115" s="63">
        <v>10000</v>
      </c>
      <c r="D115" s="23">
        <v>10000</v>
      </c>
    </row>
    <row r="116" spans="1:4" ht="12.75">
      <c r="A116" s="41"/>
      <c r="B116" s="34" t="s">
        <v>92</v>
      </c>
      <c r="C116" s="64">
        <f>SUM(C115)</f>
        <v>10000</v>
      </c>
      <c r="D116" s="24">
        <f>SUM(D115)</f>
        <v>10000</v>
      </c>
    </row>
    <row r="117" spans="1:4" ht="12.75">
      <c r="A117" s="41"/>
      <c r="B117" s="42"/>
      <c r="C117" s="65"/>
      <c r="D117" s="25"/>
    </row>
    <row r="118" spans="1:4" ht="12.75">
      <c r="A118" s="41">
        <v>3300</v>
      </c>
      <c r="B118" s="13" t="s">
        <v>20</v>
      </c>
      <c r="C118" s="63"/>
      <c r="D118" s="23"/>
    </row>
    <row r="119" spans="1:4" ht="12.75">
      <c r="A119" s="41">
        <v>3391</v>
      </c>
      <c r="B119" s="12" t="s">
        <v>21</v>
      </c>
      <c r="C119" s="63">
        <v>900</v>
      </c>
      <c r="D119" s="23">
        <v>345.6</v>
      </c>
    </row>
    <row r="120" spans="1:4" ht="12.75">
      <c r="A120" s="30" t="s">
        <v>116</v>
      </c>
      <c r="B120" s="13" t="s">
        <v>117</v>
      </c>
      <c r="C120" s="63">
        <v>136.22</v>
      </c>
      <c r="D120" s="23">
        <v>0</v>
      </c>
    </row>
    <row r="121" spans="1:4" ht="12.75">
      <c r="A121" s="32"/>
      <c r="B121" s="43" t="s">
        <v>91</v>
      </c>
      <c r="C121" s="74">
        <f>SUM(C119:C120)</f>
        <v>1036.22</v>
      </c>
      <c r="D121" s="24">
        <f>SUM(D119:D120)</f>
        <v>345.6</v>
      </c>
    </row>
    <row r="122" spans="1:4" ht="12.75">
      <c r="A122" s="37"/>
      <c r="B122" s="38"/>
      <c r="C122" s="69"/>
      <c r="D122" s="39"/>
    </row>
    <row r="123" spans="1:4" ht="12.75">
      <c r="A123" s="37"/>
      <c r="B123" s="38"/>
      <c r="C123" s="69"/>
      <c r="D123" s="39"/>
    </row>
    <row r="124" spans="1:4" ht="12.75">
      <c r="A124" s="83">
        <v>3190</v>
      </c>
      <c r="B124" s="84" t="s">
        <v>37</v>
      </c>
      <c r="C124" s="79"/>
      <c r="D124" s="80"/>
    </row>
    <row r="125" spans="1:4" ht="12.75">
      <c r="A125" s="30">
        <v>3192</v>
      </c>
      <c r="B125" s="13" t="s">
        <v>112</v>
      </c>
      <c r="C125" s="76">
        <v>0</v>
      </c>
      <c r="D125" s="23">
        <v>0</v>
      </c>
    </row>
    <row r="126" spans="1:4" ht="12.75">
      <c r="A126" s="30"/>
      <c r="B126" s="34" t="s">
        <v>88</v>
      </c>
      <c r="C126" s="74">
        <v>0</v>
      </c>
      <c r="D126" s="24">
        <v>0</v>
      </c>
    </row>
    <row r="127" spans="1:4" ht="12.75">
      <c r="A127" s="30"/>
      <c r="B127" s="58" t="s">
        <v>89</v>
      </c>
      <c r="C127" s="78">
        <f>SUM(C126+C121+C116+C109+C102+C91+C82)</f>
        <v>30404.33</v>
      </c>
      <c r="D127" s="26">
        <f>SUM(D126+D121+D116+D109+D102+D91)</f>
        <v>13106</v>
      </c>
    </row>
    <row r="128" spans="1:4" ht="12.75">
      <c r="A128" s="32"/>
      <c r="B128" s="43" t="s">
        <v>90</v>
      </c>
      <c r="C128" s="74">
        <f>SUM(C136)</f>
        <v>30404.33</v>
      </c>
      <c r="D128" s="24">
        <f>SUM(D127)</f>
        <v>13106</v>
      </c>
    </row>
    <row r="129" spans="1:4" s="40" customFormat="1" ht="12.75">
      <c r="A129" s="37"/>
      <c r="B129" s="38"/>
      <c r="C129" s="69"/>
      <c r="D129" s="39"/>
    </row>
    <row r="130" spans="1:4" s="40" customFormat="1" ht="12.75">
      <c r="A130" s="37"/>
      <c r="B130" s="38"/>
      <c r="C130" s="69"/>
      <c r="D130" s="39"/>
    </row>
    <row r="131" spans="1:4" s="40" customFormat="1" ht="12.75">
      <c r="A131" s="37"/>
      <c r="B131" s="38"/>
      <c r="C131" s="69"/>
      <c r="D131" s="39"/>
    </row>
    <row r="132" spans="2:4" ht="13.5">
      <c r="B132" s="44" t="s">
        <v>15</v>
      </c>
      <c r="C132" s="81">
        <v>2017</v>
      </c>
      <c r="D132" s="82">
        <v>2017</v>
      </c>
    </row>
    <row r="133" spans="2:4" ht="13.5">
      <c r="B133" s="45" t="s">
        <v>7</v>
      </c>
      <c r="C133" s="70">
        <v>15895.82</v>
      </c>
      <c r="D133" s="46">
        <f>SUM(D70)</f>
        <v>21920.64</v>
      </c>
    </row>
    <row r="134" spans="2:4" ht="13.5">
      <c r="B134" s="45" t="s">
        <v>16</v>
      </c>
      <c r="C134" s="71">
        <f>SUM(C69)</f>
        <v>76014.18</v>
      </c>
      <c r="D134" s="47">
        <f>SUM(D69)</f>
        <v>138.18</v>
      </c>
    </row>
    <row r="135" spans="2:4" ht="13.5">
      <c r="B135" s="45" t="s">
        <v>17</v>
      </c>
      <c r="C135" s="72">
        <f>SUM(C133:C134)</f>
        <v>91910</v>
      </c>
      <c r="D135" s="48">
        <f>SUM(D133:D134)</f>
        <v>22058.82</v>
      </c>
    </row>
    <row r="136" spans="2:4" ht="13.5">
      <c r="B136" s="45" t="s">
        <v>18</v>
      </c>
      <c r="C136" s="72">
        <f>SUM(C127)</f>
        <v>30404.33</v>
      </c>
      <c r="D136" s="48">
        <f>SUM(D128)</f>
        <v>13106</v>
      </c>
    </row>
    <row r="137" spans="2:4" ht="13.5">
      <c r="B137" s="49" t="s">
        <v>19</v>
      </c>
      <c r="C137" s="73">
        <f>C135-C136</f>
        <v>61505.67</v>
      </c>
      <c r="D137" s="50">
        <f>D135-D136</f>
        <v>8952.82</v>
      </c>
    </row>
    <row r="138" ht="12.75">
      <c r="B138" s="15"/>
    </row>
    <row r="139" spans="2:4" ht="13.5">
      <c r="B139" s="54" t="s">
        <v>115</v>
      </c>
      <c r="C139" s="55" t="s">
        <v>115</v>
      </c>
      <c r="D139" s="55" t="s">
        <v>115</v>
      </c>
    </row>
    <row r="140" spans="2:4" ht="13.5">
      <c r="B140" s="54" t="s">
        <v>66</v>
      </c>
      <c r="C140" s="55" t="s">
        <v>60</v>
      </c>
      <c r="D140" s="55" t="s">
        <v>61</v>
      </c>
    </row>
    <row r="141" spans="2:4" ht="13.5">
      <c r="B141" s="56" t="s">
        <v>123</v>
      </c>
      <c r="C141" s="55" t="s">
        <v>62</v>
      </c>
      <c r="D141" s="55" t="s">
        <v>63</v>
      </c>
    </row>
    <row r="142" spans="2:4" ht="13.5">
      <c r="B142" s="56"/>
      <c r="C142" s="55"/>
      <c r="D142" s="55"/>
    </row>
    <row r="143" spans="2:4" ht="13.5">
      <c r="B143" s="56"/>
      <c r="C143" s="55"/>
      <c r="D143" s="55"/>
    </row>
    <row r="144" spans="2:4" ht="13.5">
      <c r="B144" s="56"/>
      <c r="C144" s="55"/>
      <c r="D144" s="55"/>
    </row>
    <row r="145" spans="2:4" ht="13.5">
      <c r="B145" s="56"/>
      <c r="C145" s="55"/>
      <c r="D145" s="55"/>
    </row>
    <row r="146" spans="2:4" ht="13.5">
      <c r="B146" s="56" t="s">
        <v>64</v>
      </c>
      <c r="C146" s="55" t="s">
        <v>65</v>
      </c>
      <c r="D146" s="55" t="s">
        <v>65</v>
      </c>
    </row>
    <row r="147" spans="2:4" ht="12.75">
      <c r="B147" s="17"/>
      <c r="C147" s="16"/>
      <c r="D147" s="16"/>
    </row>
    <row r="174" ht="12.75">
      <c r="B174" s="14"/>
    </row>
    <row r="181" spans="1:2" ht="12.75">
      <c r="A181" s="21"/>
      <c r="B181" s="22"/>
    </row>
    <row r="182" spans="1:2" ht="12.75">
      <c r="A182" s="21"/>
      <c r="B182" s="22"/>
    </row>
    <row r="183" spans="1:2" ht="12.75">
      <c r="A183" s="21"/>
      <c r="B183" s="22"/>
    </row>
    <row r="184" spans="1:2" ht="12.75">
      <c r="A184" s="21"/>
      <c r="B184" s="22"/>
    </row>
    <row r="185" spans="1:2" ht="12.75">
      <c r="A185" s="21"/>
      <c r="B185" s="22"/>
    </row>
    <row r="186" spans="1:2" ht="12.75">
      <c r="A186" s="21"/>
      <c r="B186" s="22"/>
    </row>
    <row r="187" spans="1:2" ht="12.75">
      <c r="A187" s="21"/>
      <c r="B187" s="22"/>
    </row>
    <row r="188" spans="1:2" ht="12.75">
      <c r="A188" s="21"/>
      <c r="B188" s="22"/>
    </row>
  </sheetData>
  <sheetProtection/>
  <mergeCells count="1">
    <mergeCell ref="A7:D7"/>
  </mergeCells>
  <printOptions horizontalCentered="1"/>
  <pageMargins left="0.3937007874015748" right="0.1968503937007874" top="0.7086614173228347" bottom="0.5905511811023623" header="0.35433070866141736" footer="0.31496062992125984"/>
  <pageSetup horizontalDpi="300" verticalDpi="300" orientation="landscape" paperSize="9" scale="95" r:id="rId1"/>
  <headerFooter alignWithMargins="0">
    <oddHeader>&amp;RΑΠΟΛΟΓΙΣΜΟΣ  2017  ΧΑΝΑΝΙΑ ΑΖΑΡΙΑ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2018-01-25T12:19:37Z</cp:lastPrinted>
  <dcterms:created xsi:type="dcterms:W3CDTF">2001-01-04T08:53:27Z</dcterms:created>
  <dcterms:modified xsi:type="dcterms:W3CDTF">2018-01-25T12:19:38Z</dcterms:modified>
  <cp:category/>
  <cp:version/>
  <cp:contentType/>
  <cp:contentStatus/>
</cp:coreProperties>
</file>