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ΠPOΫΠ.2000 ABPAMIΔH" sheetId="1" r:id="rId1"/>
  </sheets>
  <definedNames>
    <definedName name="_xlnm.Print_Area" localSheetId="0">'ΠPOΫΠ.2000 ABPAMIΔH'!$A$1:$D$153</definedName>
    <definedName name="_xlnm.Print_Titles" localSheetId="0">'ΠPOΫΠ.2000 ABPAMIΔH'!$10:$10</definedName>
  </definedNames>
  <calcPr fullCalcOnLoad="1"/>
</workbook>
</file>

<file path=xl/sharedStrings.xml><?xml version="1.0" encoding="utf-8"?>
<sst xmlns="http://schemas.openxmlformats.org/spreadsheetml/2006/main" count="187" uniqueCount="182">
  <si>
    <t>APIΣTOTEΛEIO ΠANEΠIΣTHMIO ΘEΣΣAΛONIKHΣ</t>
  </si>
  <si>
    <t xml:space="preserve">TMHMA KΛHPOΔOTHMATΩN </t>
  </si>
  <si>
    <t>K A T O N O M A Σ I A</t>
  </si>
  <si>
    <t xml:space="preserve">              EΣOΔA </t>
  </si>
  <si>
    <t xml:space="preserve">              KATHΓOPIA  I</t>
  </si>
  <si>
    <t xml:space="preserve">              A ' TAKTIKA </t>
  </si>
  <si>
    <t xml:space="preserve">Έσοδα  από την επιχειρηματική γενικά </t>
  </si>
  <si>
    <t>δραστηριότητα του N.Π.Δ.Δ.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</si>
  <si>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</si>
  <si>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</si>
  <si>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</si>
  <si>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</si>
  <si>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</si>
  <si>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</si>
  <si>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</si>
  <si>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</si>
  <si>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</si>
  <si>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</si>
  <si>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</si>
  <si>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</si>
  <si>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</si>
  <si>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</si>
  <si>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K.Α.</t>
  </si>
  <si>
    <t>Αποδόσεις εσόδων υπέρ τρίτων</t>
  </si>
  <si>
    <t>Απόδοση στο Δημόσιο υπέρ αυτού εισπράξ</t>
  </si>
  <si>
    <t>Φόροι-Τέλη</t>
  </si>
  <si>
    <t>Συντήρηση και επισκευή κτιρίων</t>
  </si>
  <si>
    <t>Πληρωμές για υπηρεσίες</t>
  </si>
  <si>
    <t>Αποζημίωση για έξοδα κίνησης</t>
  </si>
  <si>
    <t>Λοιπές προσαυξήσεις</t>
  </si>
  <si>
    <t>Προσαυξήσεις από τόκους υπερημερίας</t>
  </si>
  <si>
    <t>Εσοδα υπέρ Δημοσίου και τρίτων</t>
  </si>
  <si>
    <t xml:space="preserve">Εσοδα υπέρ Δημοσίου </t>
  </si>
  <si>
    <t xml:space="preserve">Έσοδα  από την εκμίσθωση </t>
  </si>
  <si>
    <t>κινητής ή ακίνητης περιουσίας</t>
  </si>
  <si>
    <t>Έσοδα από την εκμίθωση ακίν. περιουσίας</t>
  </si>
  <si>
    <t xml:space="preserve">                             KΛHPOΔΟΤΗΜΑ:  ΚΩΝ/ΝΟΥ ΛΑΖΑΡΙΔΗ</t>
  </si>
  <si>
    <t>Επιστροφή λοιπών περιπτώσεων</t>
  </si>
  <si>
    <t>Προσαυξ.πρόστιμα, χρηματικές ποινές &amp; πρόστιμα</t>
  </si>
  <si>
    <t xml:space="preserve">Επιστροφή εγγύησης </t>
  </si>
  <si>
    <t>Έσοδα εκ λοιπών περιπτώσεων</t>
  </si>
  <si>
    <t>Έσοδα από εγγυήσεις, παρακαταθήκες κ.λπ.</t>
  </si>
  <si>
    <t>Εσοδα προηγουμένων ετών</t>
  </si>
  <si>
    <t>Εσοδα από την επιχειρηματική γενικά δραστηριοτητα</t>
  </si>
  <si>
    <t>Εσοδα από εκμίσθωση κινητής ή ακίνητης περιουσίας</t>
  </si>
  <si>
    <t>Εσοδα από εκμίσθωση   ακίνητης περιουσίας</t>
  </si>
  <si>
    <t>Λοιπά έσοδα</t>
  </si>
  <si>
    <t>Λοιπά εσοδα</t>
  </si>
  <si>
    <t>Εσοδα υπέρ του Δημοσίου,αποκεντρ.Δημοσ.Υπηρεσιών κ.λ.π</t>
  </si>
  <si>
    <t>Εσοδα από την εκμίσθωση κατ/των</t>
  </si>
  <si>
    <t>α) ισόγειο κατ/μα 33τμ Αγ. Σοφίας 4 -Θεσ/νίκη</t>
  </si>
  <si>
    <t>β) ισόγειο κατ/μα Ολ. Διαμαντή 20 - Θεσ/νίκη</t>
  </si>
  <si>
    <t>Tόκοι από καταθέσεις όψεως</t>
  </si>
  <si>
    <t>Έσοδα από την εκμίσθωση κατοικιών</t>
  </si>
  <si>
    <t>Τόκοι από προθεσμιακή κατάθεση</t>
  </si>
  <si>
    <t>Έκτακτα έσοδα</t>
  </si>
  <si>
    <t xml:space="preserve">Εσοδα από εκμίσθωση ακινητης περιουσίας  </t>
  </si>
  <si>
    <t>Έξοδα κοινοχρήστων</t>
  </si>
  <si>
    <t>(αποζ λόγω πρόωρης λύσης της μίσθωσης)</t>
  </si>
  <si>
    <t xml:space="preserve">Δικαστικά έξοδα </t>
  </si>
  <si>
    <t>Έσοδα από εγγύηση συμμετοχής σε δημοπρασίες</t>
  </si>
  <si>
    <t>Έσοδα από εγγύηση μίσθωσης</t>
  </si>
  <si>
    <t>Επιστροφές χρημάτων</t>
  </si>
  <si>
    <t xml:space="preserve">Επιστροφή χρημάτων υποτροφίας </t>
  </si>
  <si>
    <t>ΒΑΙΟΣ ΧΑΡ. ΜΠΑΜΠΛΕΚΗΣ</t>
  </si>
  <si>
    <t xml:space="preserve">Έσοδα από ποσά που καταβλήθηκαν στο </t>
  </si>
  <si>
    <t>κληρ/μα από μισθωτές χωρίς να οφείλονται</t>
  </si>
  <si>
    <t xml:space="preserve">Τέλη </t>
  </si>
  <si>
    <t>Λειτουργικά έξοδα Τμήματος Κληρ/των</t>
  </si>
  <si>
    <t>Ο Προϊστάμενος της Δ/νσης</t>
  </si>
  <si>
    <t>Ο Προϊστάμενος της Γεν.Δ/νσης</t>
  </si>
  <si>
    <t>Περιουσίας και Προμηθειών</t>
  </si>
  <si>
    <t>Οικονομικών Υπηρεσιών</t>
  </si>
  <si>
    <t>ΒΑΣΙΛΙΚΗ ΚΟΥΖΙΩΡΤΗ</t>
  </si>
  <si>
    <r>
      <t xml:space="preserve"> </t>
    </r>
    <r>
      <rPr>
        <b/>
        <u val="single"/>
        <sz val="10"/>
        <rFont val="Arial"/>
        <family val="2"/>
      </rPr>
      <t>ΣKOΠOΣ:</t>
    </r>
    <r>
      <rPr>
        <sz val="10"/>
        <rFont val="Arial"/>
        <family val="2"/>
      </rPr>
      <t xml:space="preserve"> Χορήγηση μεταπτυχιακών υποτροφιών σε πτυχιούχους των Τμημάτων Γεωπονίας και Δασολογίας&amp; Φυσικού Περ/ντος για το εξωτερικό ή το εσωτερικό με προϋποθέσεις χορήγησης: την οικονομική αδυναμίατην αρίστευση στις σπουδές τους και την καταγωγή τους (κατά προτίμηση από Πόντιους γονείς και από ακριτικές περιοχές και νησιά της Ελλάδος)</t>
    </r>
  </si>
  <si>
    <t>0000</t>
  </si>
  <si>
    <t>0260</t>
  </si>
  <si>
    <t>0262</t>
  </si>
  <si>
    <t>0263</t>
  </si>
  <si>
    <t>0268</t>
  </si>
  <si>
    <t>0400</t>
  </si>
  <si>
    <t>0411</t>
  </si>
  <si>
    <t>0412</t>
  </si>
  <si>
    <t>0419</t>
  </si>
  <si>
    <t>0800</t>
  </si>
  <si>
    <t>0813</t>
  </si>
  <si>
    <t>0832</t>
  </si>
  <si>
    <t>0850</t>
  </si>
  <si>
    <t>0851</t>
  </si>
  <si>
    <t>0863</t>
  </si>
  <si>
    <t>0890</t>
  </si>
  <si>
    <t>0894</t>
  </si>
  <si>
    <t>0899</t>
  </si>
  <si>
    <t>0899Α</t>
  </si>
  <si>
    <t>0900</t>
  </si>
  <si>
    <t>0910</t>
  </si>
  <si>
    <t>0911</t>
  </si>
  <si>
    <t>0912</t>
  </si>
  <si>
    <t>Σύνολο κατηγορίας I</t>
  </si>
  <si>
    <t>Σύνολο εξόδων</t>
  </si>
  <si>
    <t>Σύνολο</t>
  </si>
  <si>
    <t>Σύνολο εσόδων</t>
  </si>
  <si>
    <t>Σύνολο κ.α. 8000</t>
  </si>
  <si>
    <t>Σύνολο κ.α. 6000</t>
  </si>
  <si>
    <t>Σύνολο κ.α. 3411</t>
  </si>
  <si>
    <t>Σύνολο κ.α. 3412</t>
  </si>
  <si>
    <t>Σύνολο κ.α. 3400</t>
  </si>
  <si>
    <t>Λοιπές επιστροφές  χρημάτων για τακτοποίηση ΧΕΠ</t>
  </si>
  <si>
    <t>Αμοιβή λόγω εργασίας κατά τις εξαιρέσιμες μέρες και ώρες (συμμετοχή σε δημοπρασίες κ.λ.π)</t>
  </si>
  <si>
    <t>Αποζημίωση υπαλλήλων λόγω συμμετοχής σε επιτροπές (διαχειριστικές πολυκατοικιών) εκτός κανονικού ωραρίου</t>
  </si>
  <si>
    <t>Aμοιβές προσωπών που εκτελούν ειδικές υπηρεσίες</t>
  </si>
  <si>
    <t>Aμοιβές νομικών που εκτελούν ειδικές υπηρεσίες με την ιδιότητα του ελεύθερου επαγγελματία</t>
  </si>
  <si>
    <t>Τηλεφωνικά-τηλεγραφικά και τηλετυπικά τέλη</t>
  </si>
  <si>
    <t>Φόροι-Τέλη-Έξοδα βεβαιώσεως και εισπράξεως εσόδων</t>
  </si>
  <si>
    <t>Επιχορήγηση  των Σχολών Γεωπονίας και Δασολογίας για την πραγματοποίηση του σκοπού του διαθέτη Κ. Λαζαρίδη</t>
  </si>
  <si>
    <t>Απόδοση των εισπράξεων υπέρ ΟΤΑ</t>
  </si>
  <si>
    <t>Σύνολο κ.α. 4000</t>
  </si>
  <si>
    <t>Σύνολο κ.α. 5000</t>
  </si>
  <si>
    <t>Σύνολο κ.α. 5500</t>
  </si>
  <si>
    <t>Σύνολο κ.α. 5600</t>
  </si>
  <si>
    <t>Σύνολο κ.α. 3500</t>
  </si>
  <si>
    <t>Σύνολο κ.α. 0200</t>
  </si>
  <si>
    <t>Σύνολο κ.α. 0800</t>
  </si>
  <si>
    <t>Σύνολο κ.α.  0400</t>
  </si>
  <si>
    <t>Σύνολο κ.α. 0900</t>
  </si>
  <si>
    <t>Σύνολο κ.α. 2000</t>
  </si>
  <si>
    <t>Σύνολο κ.α. 3300</t>
  </si>
  <si>
    <t>Σύνολο κ.α. 3190</t>
  </si>
  <si>
    <t>Η Προϊσταμένη</t>
  </si>
  <si>
    <t>Με εντολή Πρύτανη</t>
  </si>
  <si>
    <t>3394</t>
  </si>
  <si>
    <t xml:space="preserve">Παρακράτηση 5‰ επί των εσόδων (άρθρο 65 § 2 Ν. 4182/2013) </t>
  </si>
  <si>
    <r>
      <t xml:space="preserve">ΚΕΝΟ </t>
    </r>
    <r>
      <rPr>
        <sz val="10"/>
        <rFont val="Arial"/>
        <family val="2"/>
      </rPr>
      <t>πιθανό μίσθωμα 400,00Χ12=4.800,00€</t>
    </r>
  </si>
  <si>
    <t>Καταπτώσεις εγγυήσεων λόγω παραβάσεων συμβάσεων</t>
  </si>
  <si>
    <t xml:space="preserve"> ιδιότητα ελεύθ. επαγγ.</t>
  </si>
  <si>
    <t>Aμοιβές τεχνικών που εκτελούν ειδικές υπηρεσίες με την</t>
  </si>
  <si>
    <t xml:space="preserve">Aμοιβές λοιπών που εκτελούν ειδικές υπηρεσίες με την ιδιότητα </t>
  </si>
  <si>
    <t>ελεύθ. επαγγ. (π.χ. μεσίτες κ.α.)</t>
  </si>
  <si>
    <t>Φόροι</t>
  </si>
  <si>
    <t>ΓΕΝΙΚΗ ΔΙΕΥΘΥΝΣΗ ΟΙΚΟΝΟΜΙΚΩΝ ΥΠΗΡΕΣΙΩΝ</t>
  </si>
  <si>
    <t>ΔΙΕΥΘΥΝΣΗ ΠΕΡΙΟΥΣΙΑΣ ΚΑΙ ΠΡΟΜΗΘΕΙΩΝ</t>
  </si>
  <si>
    <t xml:space="preserve"> του Τμήματος Κληροδοτημάτων 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</si>
  <si>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</si>
  <si>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</si>
  <si>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</si>
  <si>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Yποτροφίες-μετεκπαιδεύσεις</t>
  </si>
  <si>
    <t>Yποτροφίες εσωτερικού για πτυχιούχους του A.Π.Θ.</t>
  </si>
  <si>
    <t>Yποτροφίες εξωτερικού για πτυχιούχους του A.Π.Θ.</t>
  </si>
  <si>
    <t>Πληρωμές δια μεταβιβάσεως εισοδημάτων σε τρίτους</t>
  </si>
  <si>
    <t>Επιχορηγήσεις και συνδρομές σε Ν.Π.Δ.Δ.</t>
  </si>
  <si>
    <t>2400</t>
  </si>
  <si>
    <t>2490</t>
  </si>
  <si>
    <t>Λοιπές επιχορηγήσεις και συνδρομές για ορισμένους ή μη σκοπούς</t>
  </si>
  <si>
    <t>β) διαμ/σμα 120,24τμ του 7ου οροφ επί της οικοδομής</t>
  </si>
  <si>
    <t xml:space="preserve">Σύνολο κατηγορίας I </t>
  </si>
  <si>
    <t>ΚΑΤΗΓΟΡΙΑ ΙΙ</t>
  </si>
  <si>
    <t>Σύνολο κατηγορίας ΙΙ</t>
  </si>
  <si>
    <t>Σύνολο κατηγορίας Ι &amp; ΙΙ</t>
  </si>
  <si>
    <t>Ακριτίδης Πολυχρόνης = 3.024,00</t>
  </si>
  <si>
    <t>Πανδούλας Γ -Κιουχτσόγλου &amp; ΣΙΑ Ο.Ε=5.053,69</t>
  </si>
  <si>
    <t xml:space="preserve">Πρόστιμα από καταλογιστικές αποφάσεις διαφόρων αρχών </t>
  </si>
  <si>
    <t>(εκτέλεση καταδικαστικών αποφάσεων Πολιτικών Δικαστηρίων κ.λ.π)</t>
  </si>
  <si>
    <t>5689</t>
  </si>
  <si>
    <t xml:space="preserve">Yπόλοιπο προηγούμενης χρήσης </t>
  </si>
  <si>
    <t>Α  Π Ο Λ O Γ I Σ M O Σ 2017</t>
  </si>
  <si>
    <t>ΠΡΟΥΠΟΛΟΓΙΣΘΕΝΤΑ 2017</t>
  </si>
  <si>
    <t>ΠΡΑΓΜΑΤΟΠΟΙΗΘΕΝΤΑ 2017</t>
  </si>
  <si>
    <t>μισθώτρια: Φανή  Ρογκότη</t>
  </si>
  <si>
    <t>1/1/2017-30/11/2017= 920,00Χ11=10.120,00</t>
  </si>
  <si>
    <r>
      <t xml:space="preserve">πρώτο όροφο 66,58τμ) </t>
    </r>
    <r>
      <rPr>
        <b/>
        <sz val="10"/>
        <rFont val="Arial"/>
        <family val="2"/>
      </rPr>
      <t>κενή έως 15/07/2017</t>
    </r>
  </si>
  <si>
    <t>Μισθωτές: Ι. Ρακιτζής, Σ. Καμπαγιαννάκη</t>
  </si>
  <si>
    <t>1/8-31/12/2017=220,00Χ5=1.100,00</t>
  </si>
  <si>
    <t>1/6-31/8/2017=400,00Χ3=1.200,00</t>
  </si>
  <si>
    <t>1/1-30/4/2017=504,00Χ4=2.016,00</t>
  </si>
  <si>
    <t>Ρογκότη  Φανή = 920,00</t>
  </si>
  <si>
    <t>Β. Όλγας 101-Θεσ/νίκη Μισθωτής: Ακριτίδης Πολυχρόνης</t>
  </si>
  <si>
    <t>Πρόσοδοι από κεφάλαια κινητών αξιών &amp; λοιπών περιπτώσεων</t>
  </si>
  <si>
    <t>Πρόσθετες παροχές υπαλλήλων υπηρετών και εργατών</t>
  </si>
  <si>
    <t>15/7-31/7/2017 =110,00</t>
  </si>
  <si>
    <t>α) κατοικία (μεζονέτα) επί της οδού Φειδία 8 στο Πανόραμα Θεσ/νίκης</t>
  </si>
  <si>
    <t>(αποτελούμενη από υπόγειο 86,98 τμ ισόγειο 66,58τμ</t>
  </si>
  <si>
    <r>
      <rPr>
        <u val="single"/>
        <sz val="10"/>
        <rFont val="Arial"/>
        <family val="2"/>
      </rPr>
      <t>Νεά μίσθωση από 15/5/2017</t>
    </r>
    <r>
      <rPr>
        <sz val="10"/>
        <rFont val="Arial"/>
        <family val="2"/>
      </rPr>
      <t>: Κατά την έναρξη της νέας μίσθωσης συμψηφίστηκε η εγγύηση μίσθωσης που αφορούσε την προηγούμενη μίσθωση (γραμμ. Εισπρ. 417/2013) ποσού ύψους 1.440€ με την νέα εγγύηση ποσού ύψους 1.200€. Η διαφορά που προέκυψε ποσό ύψους 240€ κάλυψε μαζί με την κατάθεση ποσού ύψους 212€ (γραμμ. εισπρ. 476/2017) το μίσθωμα από 1/5 έως 31/5/2015 το οποίο αφορά κατά το ήμισυ παλαιό και νέο μίσθωμα.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</si>
</sst>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52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Times New Roman Greek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GrHelvetica"/>
      <family val="0"/>
    </font>
    <font>
      <b/>
      <sz val="10"/>
      <name val="GrHelvetica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7" borderId="1" applyNumberFormat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indent="5"/>
    </xf>
    <xf numFmtId="0" fontId="10" fillId="0" borderId="11" xfId="0" applyFont="1" applyBorder="1" applyAlignment="1">
      <alignment horizontal="left" indent="5"/>
    </xf>
    <xf numFmtId="0" fontId="10" fillId="0" borderId="13" xfId="0" applyFont="1" applyBorder="1" applyAlignment="1">
      <alignment horizontal="left" indent="5"/>
    </xf>
    <xf numFmtId="0" fontId="8" fillId="0" borderId="11" xfId="0" applyFont="1" applyBorder="1" applyAlignment="1">
      <alignment horizontal="left" indent="5"/>
    </xf>
    <xf numFmtId="0" fontId="8" fillId="0" borderId="12" xfId="0" applyFont="1" applyBorder="1" applyAlignment="1">
      <alignment horizontal="left" indent="5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indent="5"/>
    </xf>
    <xf numFmtId="49" fontId="7" fillId="0" borderId="11" xfId="0" applyNumberFormat="1" applyFont="1" applyBorder="1" applyAlignment="1">
      <alignment horizontal="center" vertical="top"/>
    </xf>
    <xf numFmtId="0" fontId="13" fillId="32" borderId="14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13" fillId="32" borderId="14" xfId="0" applyFont="1" applyFill="1" applyBorder="1" applyAlignment="1">
      <alignment horizontal="left" indent="5"/>
    </xf>
    <xf numFmtId="0" fontId="13" fillId="32" borderId="11" xfId="0" applyFont="1" applyFill="1" applyBorder="1" applyAlignment="1">
      <alignment horizontal="left" indent="5"/>
    </xf>
    <xf numFmtId="0" fontId="13" fillId="32" borderId="13" xfId="0" applyFont="1" applyFill="1" applyBorder="1" applyAlignment="1">
      <alignment horizontal="left" indent="5"/>
    </xf>
    <xf numFmtId="0" fontId="13" fillId="32" borderId="14" xfId="0" applyFont="1" applyFill="1" applyBorder="1" applyAlignment="1">
      <alignment horizontal="center"/>
    </xf>
    <xf numFmtId="0" fontId="14" fillId="32" borderId="11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4" fontId="14" fillId="32" borderId="11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 indent="5"/>
    </xf>
    <xf numFmtId="0" fontId="7" fillId="0" borderId="15" xfId="0" applyFont="1" applyBorder="1" applyAlignment="1">
      <alignment/>
    </xf>
    <xf numFmtId="4" fontId="8" fillId="0" borderId="16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indent="5"/>
    </xf>
    <xf numFmtId="4" fontId="0" fillId="0" borderId="0" xfId="0" applyNumberFormat="1" applyAlignment="1">
      <alignment/>
    </xf>
    <xf numFmtId="0" fontId="7" fillId="0" borderId="12" xfId="0" applyFont="1" applyBorder="1" applyAlignment="1">
      <alignment horizontal="justify" vertical="distributed" wrapText="1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5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PageLayoutView="0" workbookViewId="0" topLeftCell="A73">
      <selection activeCell="D84" sqref="D84"/>
    </sheetView>
  </sheetViews>
  <sheetFormatPr defaultColWidth="12.50390625" defaultRowHeight="12.75"/>
  <cols>
    <col min="1" max="1" width="6.00390625" style="3" customWidth="1"/>
    <col min="2" max="2" width="56.375" style="3" customWidth="1"/>
    <col min="3" max="4" width="35.875" style="4" customWidth="1"/>
    <col min="5" max="5" width="11.875" style="1" customWidth="1"/>
    <col min="6" max="16384" width="12.50390625" style="1" customWidth="1"/>
  </cols>
  <sheetData>
    <row r="1" spans="1:5" ht="12.75">
      <c r="A1" s="5" t="s">
        <v>0</v>
      </c>
      <c r="B1" s="5"/>
      <c r="E1"/>
    </row>
    <row r="2" spans="1:5" ht="12.75">
      <c r="A2" s="61" t="s">
        <v>139</v>
      </c>
      <c r="B2" s="5"/>
      <c r="E2"/>
    </row>
    <row r="3" spans="1:5" ht="12.75">
      <c r="A3" s="5" t="s">
        <v>140</v>
      </c>
      <c r="B3" s="5"/>
      <c r="E3"/>
    </row>
    <row r="4" spans="1:5" ht="12.75">
      <c r="A4" s="5" t="s">
        <v>1</v>
      </c>
      <c r="B4" s="5"/>
      <c r="E4"/>
    </row>
    <row r="5" spans="1:5" ht="12.75">
      <c r="A5" s="5"/>
      <c r="B5" s="5"/>
      <c r="E5"/>
    </row>
    <row r="6" spans="2:5" ht="12.75">
      <c r="B6" s="5" t="s">
        <v>36</v>
      </c>
      <c r="E6"/>
    </row>
    <row r="7" spans="1:5" ht="42" customHeight="1">
      <c r="A7" s="80" t="s">
        <v>74</v>
      </c>
      <c r="B7" s="81"/>
      <c r="C7" s="81"/>
      <c r="D7" s="81"/>
      <c r="E7"/>
    </row>
    <row r="8" ht="12.75">
      <c r="E8"/>
    </row>
    <row r="9" spans="1:5" ht="12.75">
      <c r="A9" s="12"/>
      <c r="B9" s="6" t="s">
        <v>164</v>
      </c>
      <c r="E9"/>
    </row>
    <row r="10" spans="1:5" ht="12.75">
      <c r="A10" s="7" t="s">
        <v>22</v>
      </c>
      <c r="B10" s="35" t="s">
        <v>2</v>
      </c>
      <c r="C10" s="8" t="s">
        <v>165</v>
      </c>
      <c r="D10" s="8" t="s">
        <v>166</v>
      </c>
      <c r="E10"/>
    </row>
    <row r="11" spans="1:5" ht="13.5">
      <c r="A11" s="22"/>
      <c r="B11" s="37" t="s">
        <v>3</v>
      </c>
      <c r="C11" s="46"/>
      <c r="D11" s="46"/>
      <c r="E11"/>
    </row>
    <row r="12" spans="1:5" ht="13.5">
      <c r="A12" s="22"/>
      <c r="B12" s="38" t="s">
        <v>4</v>
      </c>
      <c r="C12" s="46"/>
      <c r="D12" s="46"/>
      <c r="E12"/>
    </row>
    <row r="13" spans="1:5" ht="13.5">
      <c r="A13" s="22"/>
      <c r="B13" s="39" t="s">
        <v>5</v>
      </c>
      <c r="C13" s="46"/>
      <c r="D13" s="46"/>
      <c r="E13"/>
    </row>
    <row r="14" spans="1:5" ht="12.75">
      <c r="A14" s="23">
        <v>3000</v>
      </c>
      <c r="B14" s="15" t="s">
        <v>6</v>
      </c>
      <c r="C14" s="46"/>
      <c r="D14" s="46"/>
      <c r="E14"/>
    </row>
    <row r="15" spans="1:5" ht="12.75">
      <c r="A15" s="22"/>
      <c r="B15" s="15" t="s">
        <v>7</v>
      </c>
      <c r="C15" s="46"/>
      <c r="D15" s="46"/>
      <c r="E15"/>
    </row>
    <row r="16" spans="1:5" ht="12.75">
      <c r="A16" s="23">
        <v>3400</v>
      </c>
      <c r="B16" s="15" t="s">
        <v>33</v>
      </c>
      <c r="C16" s="46"/>
      <c r="D16" s="46"/>
      <c r="E16"/>
    </row>
    <row r="17" spans="1:5" ht="12.75">
      <c r="A17" s="23"/>
      <c r="B17" s="15" t="s">
        <v>34</v>
      </c>
      <c r="C17" s="46"/>
      <c r="D17" s="46"/>
      <c r="E17"/>
    </row>
    <row r="18" spans="1:5" ht="12.75">
      <c r="A18" s="23">
        <v>3410</v>
      </c>
      <c r="B18" s="15" t="s">
        <v>35</v>
      </c>
      <c r="C18" s="46"/>
      <c r="D18" s="46"/>
      <c r="E18"/>
    </row>
    <row r="19" spans="1:5" ht="12.75">
      <c r="A19" s="23">
        <v>3411</v>
      </c>
      <c r="B19" s="15" t="s">
        <v>53</v>
      </c>
      <c r="C19" s="46"/>
      <c r="D19" s="46"/>
      <c r="E19"/>
    </row>
    <row r="20" spans="1:5" ht="12.75">
      <c r="A20" s="23"/>
      <c r="B20" s="15" t="s">
        <v>179</v>
      </c>
      <c r="C20" s="46">
        <v>4800</v>
      </c>
      <c r="D20" s="46">
        <v>1210</v>
      </c>
      <c r="E20"/>
    </row>
    <row r="21" spans="1:5" ht="12.75">
      <c r="A21" s="23"/>
      <c r="B21" s="15" t="s">
        <v>180</v>
      </c>
      <c r="C21" s="46"/>
      <c r="D21" s="46"/>
      <c r="E21"/>
    </row>
    <row r="22" spans="1:5" ht="12.75">
      <c r="A22" s="23"/>
      <c r="B22" s="15" t="s">
        <v>169</v>
      </c>
      <c r="C22" s="46"/>
      <c r="D22" s="46"/>
      <c r="E22"/>
    </row>
    <row r="23" spans="1:5" ht="12.75">
      <c r="A23" s="23"/>
      <c r="B23" s="15" t="s">
        <v>170</v>
      </c>
      <c r="C23" s="46"/>
      <c r="D23" s="46"/>
      <c r="E23"/>
    </row>
    <row r="24" spans="1:5" ht="12.75">
      <c r="A24" s="23"/>
      <c r="B24" s="15" t="s">
        <v>178</v>
      </c>
      <c r="C24" s="46"/>
      <c r="D24" s="46"/>
      <c r="E24"/>
    </row>
    <row r="25" spans="1:5" ht="12.75">
      <c r="A25" s="23"/>
      <c r="B25" s="15" t="s">
        <v>171</v>
      </c>
      <c r="C25" s="46"/>
      <c r="D25" s="46"/>
      <c r="E25"/>
    </row>
    <row r="26" spans="1:5" ht="12.75">
      <c r="A26" s="23"/>
      <c r="B26" s="15" t="s">
        <v>153</v>
      </c>
      <c r="C26" s="46">
        <v>6048</v>
      </c>
      <c r="D26" s="46">
        <v>3428</v>
      </c>
      <c r="E26"/>
    </row>
    <row r="27" spans="1:5" ht="12.75">
      <c r="A27" s="23"/>
      <c r="B27" s="15" t="s">
        <v>175</v>
      </c>
      <c r="C27" s="46"/>
      <c r="D27" s="46"/>
      <c r="E27"/>
    </row>
    <row r="28" spans="1:5" ht="12.75">
      <c r="A28" s="23"/>
      <c r="B28" s="15" t="s">
        <v>173</v>
      </c>
      <c r="C28" s="46"/>
      <c r="D28" s="46"/>
      <c r="E28"/>
    </row>
    <row r="29" spans="1:5" ht="92.25">
      <c r="A29" s="23"/>
      <c r="B29" s="74" t="s">
        <v>181</v>
      </c>
      <c r="C29" s="46"/>
      <c r="D29" s="46"/>
      <c r="E29"/>
    </row>
    <row r="30" spans="1:5" ht="12.75">
      <c r="A30" s="23"/>
      <c r="B30" s="15" t="s">
        <v>172</v>
      </c>
      <c r="C30" s="46"/>
      <c r="D30" s="46"/>
      <c r="E30"/>
    </row>
    <row r="31" spans="1:5" ht="12.75">
      <c r="A31" s="23"/>
      <c r="B31" s="29" t="s">
        <v>104</v>
      </c>
      <c r="C31" s="8">
        <f>SUM(C18:C28)</f>
        <v>10848</v>
      </c>
      <c r="D31" s="8">
        <f>SUM(D18:D30)</f>
        <v>4638</v>
      </c>
      <c r="E31"/>
    </row>
    <row r="32" spans="1:5" ht="12.75">
      <c r="A32" s="23">
        <v>3412</v>
      </c>
      <c r="B32" s="15" t="s">
        <v>49</v>
      </c>
      <c r="C32" s="46"/>
      <c r="D32" s="46"/>
      <c r="E32"/>
    </row>
    <row r="33" spans="1:5" ht="12.75">
      <c r="A33" s="23"/>
      <c r="B33" s="15" t="s">
        <v>50</v>
      </c>
      <c r="C33" s="46">
        <v>11040</v>
      </c>
      <c r="D33" s="46">
        <v>10120</v>
      </c>
      <c r="E33"/>
    </row>
    <row r="34" spans="1:5" ht="12.75">
      <c r="A34" s="23"/>
      <c r="B34" s="15" t="s">
        <v>167</v>
      </c>
      <c r="C34" s="46"/>
      <c r="D34" s="46"/>
      <c r="E34"/>
    </row>
    <row r="35" spans="1:5" ht="12.75">
      <c r="A35" s="23"/>
      <c r="B35" s="15" t="s">
        <v>168</v>
      </c>
      <c r="C35" s="46"/>
      <c r="D35" s="46"/>
      <c r="E35"/>
    </row>
    <row r="36" spans="1:5" ht="12.75">
      <c r="A36" s="23"/>
      <c r="B36" s="64" t="s">
        <v>51</v>
      </c>
      <c r="C36" s="46">
        <v>4800</v>
      </c>
      <c r="D36" s="46">
        <v>0</v>
      </c>
      <c r="E36"/>
    </row>
    <row r="37" spans="1:5" ht="12.75">
      <c r="A37" s="23"/>
      <c r="B37" s="65" t="s">
        <v>132</v>
      </c>
      <c r="C37" s="46"/>
      <c r="D37" s="46"/>
      <c r="E37"/>
    </row>
    <row r="38" spans="1:5" ht="12.75">
      <c r="A38" s="23"/>
      <c r="B38" s="72" t="s">
        <v>105</v>
      </c>
      <c r="C38" s="47">
        <f>SUM(C33:C37)</f>
        <v>15840</v>
      </c>
      <c r="D38" s="47">
        <f>SUM(D33:D37)</f>
        <v>10120</v>
      </c>
      <c r="E38"/>
    </row>
    <row r="39" spans="1:5" ht="12.75">
      <c r="A39" s="23"/>
      <c r="B39" s="28" t="s">
        <v>106</v>
      </c>
      <c r="C39" s="8">
        <f>SUM(C38+C31)</f>
        <v>26688</v>
      </c>
      <c r="D39" s="8">
        <f>SUM(D38+D31)</f>
        <v>14758</v>
      </c>
      <c r="E39"/>
    </row>
    <row r="40" spans="1:5" ht="12.75">
      <c r="A40" s="23">
        <v>3500</v>
      </c>
      <c r="B40" s="14" t="s">
        <v>176</v>
      </c>
      <c r="C40" s="46"/>
      <c r="D40" s="46"/>
      <c r="E40"/>
    </row>
    <row r="41" spans="1:5" ht="12.75">
      <c r="A41" s="23">
        <v>3510</v>
      </c>
      <c r="B41" s="14" t="s">
        <v>8</v>
      </c>
      <c r="C41" s="46"/>
      <c r="D41" s="46"/>
      <c r="E41"/>
    </row>
    <row r="42" spans="1:5" ht="12.75">
      <c r="A42" s="23">
        <v>3511</v>
      </c>
      <c r="B42" s="14" t="s">
        <v>52</v>
      </c>
      <c r="C42" s="46">
        <v>1300</v>
      </c>
      <c r="D42" s="46">
        <v>1194.17</v>
      </c>
      <c r="E42"/>
    </row>
    <row r="43" spans="1:5" ht="12.75">
      <c r="A43" s="23">
        <v>3514</v>
      </c>
      <c r="B43" s="14" t="s">
        <v>54</v>
      </c>
      <c r="C43" s="48">
        <v>0</v>
      </c>
      <c r="D43" s="48">
        <v>0</v>
      </c>
      <c r="E43"/>
    </row>
    <row r="44" spans="1:5" ht="12.75">
      <c r="A44" s="23"/>
      <c r="B44" s="26" t="s">
        <v>120</v>
      </c>
      <c r="C44" s="49">
        <f>SUM(C42:C43)</f>
        <v>1300</v>
      </c>
      <c r="D44" s="49">
        <f>SUM(D42:D43)</f>
        <v>1194.17</v>
      </c>
      <c r="E44"/>
    </row>
    <row r="45" spans="1:5" ht="12.75">
      <c r="A45" s="23">
        <v>4000</v>
      </c>
      <c r="B45" s="14" t="s">
        <v>38</v>
      </c>
      <c r="C45" s="46"/>
      <c r="D45" s="46"/>
      <c r="E45"/>
    </row>
    <row r="46" spans="1:5" ht="12.75">
      <c r="A46" s="23">
        <v>4120</v>
      </c>
      <c r="B46" s="15" t="s">
        <v>29</v>
      </c>
      <c r="C46" s="46"/>
      <c r="D46" s="46"/>
      <c r="E46"/>
    </row>
    <row r="47" spans="1:5" ht="12.75">
      <c r="A47" s="23">
        <v>4122</v>
      </c>
      <c r="B47" s="15" t="s">
        <v>30</v>
      </c>
      <c r="C47" s="46">
        <v>500</v>
      </c>
      <c r="D47" s="46">
        <v>0</v>
      </c>
      <c r="E47"/>
    </row>
    <row r="48" spans="1:5" ht="12.75">
      <c r="A48" s="23">
        <v>4213</v>
      </c>
      <c r="B48" s="15" t="s">
        <v>160</v>
      </c>
      <c r="C48" s="46"/>
      <c r="D48" s="46"/>
      <c r="E48"/>
    </row>
    <row r="49" spans="1:5" ht="12.75">
      <c r="A49" s="23"/>
      <c r="B49" s="15" t="s">
        <v>161</v>
      </c>
      <c r="C49" s="46">
        <v>0</v>
      </c>
      <c r="D49" s="46">
        <v>0</v>
      </c>
      <c r="E49"/>
    </row>
    <row r="50" spans="1:5" ht="12.75">
      <c r="A50" s="23">
        <v>4214</v>
      </c>
      <c r="B50" s="15" t="s">
        <v>133</v>
      </c>
      <c r="C50" s="46">
        <v>1500</v>
      </c>
      <c r="D50" s="46">
        <v>0</v>
      </c>
      <c r="E50"/>
    </row>
    <row r="51" spans="1:5" ht="12.75">
      <c r="A51" s="23"/>
      <c r="B51" s="25" t="s">
        <v>116</v>
      </c>
      <c r="C51" s="50">
        <f>SUM(C46:C50)</f>
        <v>2000</v>
      </c>
      <c r="D51" s="50">
        <v>0</v>
      </c>
      <c r="E51"/>
    </row>
    <row r="52" spans="1:5" ht="12.75">
      <c r="A52" s="23">
        <v>5200</v>
      </c>
      <c r="B52" s="15" t="s">
        <v>31</v>
      </c>
      <c r="C52" s="46"/>
      <c r="D52" s="46"/>
      <c r="E52"/>
    </row>
    <row r="53" spans="1:5" ht="12.75">
      <c r="A53" s="23">
        <v>5291</v>
      </c>
      <c r="B53" s="15" t="s">
        <v>32</v>
      </c>
      <c r="C53" s="46">
        <v>800</v>
      </c>
      <c r="D53" s="46">
        <v>364.32</v>
      </c>
      <c r="E53"/>
    </row>
    <row r="54" spans="1:5" ht="12.75">
      <c r="A54" s="23"/>
      <c r="B54" s="25" t="s">
        <v>117</v>
      </c>
      <c r="C54" s="50">
        <f>SUM(C53)</f>
        <v>800</v>
      </c>
      <c r="D54" s="50">
        <f>SUM(D53)</f>
        <v>364.32</v>
      </c>
      <c r="E54"/>
    </row>
    <row r="55" spans="1:5" ht="12.75">
      <c r="A55" s="23">
        <v>5500</v>
      </c>
      <c r="B55" s="15" t="s">
        <v>62</v>
      </c>
      <c r="C55" s="51"/>
      <c r="D55" s="51"/>
      <c r="E55"/>
    </row>
    <row r="56" spans="1:5" ht="12.75">
      <c r="A56" s="23">
        <v>5511</v>
      </c>
      <c r="B56" s="15" t="s">
        <v>63</v>
      </c>
      <c r="C56" s="52">
        <v>800</v>
      </c>
      <c r="D56" s="52">
        <v>0</v>
      </c>
      <c r="E56"/>
    </row>
    <row r="57" spans="1:5" ht="12.75">
      <c r="A57" s="23">
        <v>5519</v>
      </c>
      <c r="B57" s="30" t="s">
        <v>107</v>
      </c>
      <c r="C57" s="52">
        <v>0</v>
      </c>
      <c r="D57" s="52">
        <v>0</v>
      </c>
      <c r="E57"/>
    </row>
    <row r="58" spans="1:5" ht="14.25" customHeight="1">
      <c r="A58" s="23"/>
      <c r="B58" s="29" t="s">
        <v>118</v>
      </c>
      <c r="C58" s="50">
        <f>SUM(C56:C57)</f>
        <v>800</v>
      </c>
      <c r="D58" s="50">
        <v>0</v>
      </c>
      <c r="E58"/>
    </row>
    <row r="59" spans="1:5" ht="12.75">
      <c r="A59" s="23">
        <v>5600</v>
      </c>
      <c r="B59" s="15" t="s">
        <v>40</v>
      </c>
      <c r="C59" s="51"/>
      <c r="D59" s="51"/>
      <c r="E59"/>
    </row>
    <row r="60" spans="1:5" ht="12.75">
      <c r="A60" s="23">
        <v>5610</v>
      </c>
      <c r="B60" s="15" t="s">
        <v>41</v>
      </c>
      <c r="C60" s="51"/>
      <c r="D60" s="51"/>
      <c r="E60"/>
    </row>
    <row r="61" spans="1:5" ht="12.75">
      <c r="A61" s="23">
        <v>5611</v>
      </c>
      <c r="B61" s="15" t="s">
        <v>60</v>
      </c>
      <c r="C61" s="52">
        <v>0</v>
      </c>
      <c r="D61" s="52">
        <v>0</v>
      </c>
      <c r="E61"/>
    </row>
    <row r="62" spans="1:5" ht="12.75">
      <c r="A62" s="23">
        <v>5612</v>
      </c>
      <c r="B62" s="15" t="s">
        <v>61</v>
      </c>
      <c r="C62" s="52">
        <v>6700</v>
      </c>
      <c r="D62" s="52">
        <v>220</v>
      </c>
      <c r="E62"/>
    </row>
    <row r="63" spans="1:5" ht="12.75">
      <c r="A63" s="23">
        <v>5688</v>
      </c>
      <c r="B63" s="15" t="s">
        <v>65</v>
      </c>
      <c r="C63" s="52">
        <v>0</v>
      </c>
      <c r="D63" s="52">
        <v>0</v>
      </c>
      <c r="E63"/>
    </row>
    <row r="64" spans="1:5" ht="12.75">
      <c r="A64" s="23"/>
      <c r="B64" s="15" t="s">
        <v>66</v>
      </c>
      <c r="C64" s="52"/>
      <c r="D64" s="52"/>
      <c r="E64"/>
    </row>
    <row r="65" spans="1:5" ht="12.75">
      <c r="A65" s="23" t="s">
        <v>162</v>
      </c>
      <c r="B65" s="15" t="s">
        <v>46</v>
      </c>
      <c r="C65" s="53">
        <v>200</v>
      </c>
      <c r="D65" s="53">
        <v>0</v>
      </c>
      <c r="E65"/>
    </row>
    <row r="66" spans="1:5" ht="12.75">
      <c r="A66" s="23"/>
      <c r="B66" s="25" t="s">
        <v>119</v>
      </c>
      <c r="C66" s="50">
        <f>SUM(C61:C65)</f>
        <v>6900</v>
      </c>
      <c r="D66" s="50">
        <f>SUM(D59:D65)</f>
        <v>220</v>
      </c>
      <c r="E66"/>
    </row>
    <row r="67" spans="1:5" ht="12.75">
      <c r="A67" s="23">
        <v>6000</v>
      </c>
      <c r="B67" s="15" t="s">
        <v>55</v>
      </c>
      <c r="C67" s="51"/>
      <c r="D67" s="51"/>
      <c r="E67"/>
    </row>
    <row r="68" spans="1:5" ht="12.75">
      <c r="A68" s="23">
        <v>6440</v>
      </c>
      <c r="B68" s="15" t="s">
        <v>44</v>
      </c>
      <c r="C68" s="51"/>
      <c r="D68" s="51"/>
      <c r="E68"/>
    </row>
    <row r="69" spans="1:5" ht="12.75">
      <c r="A69" s="23">
        <v>6441</v>
      </c>
      <c r="B69" s="15" t="s">
        <v>56</v>
      </c>
      <c r="C69" s="51"/>
      <c r="D69" s="51"/>
      <c r="E69"/>
    </row>
    <row r="70" spans="1:5" ht="12.75">
      <c r="A70" s="23"/>
      <c r="B70" s="15" t="s">
        <v>58</v>
      </c>
      <c r="C70" s="53">
        <v>0</v>
      </c>
      <c r="D70" s="53">
        <v>0</v>
      </c>
      <c r="E70"/>
    </row>
    <row r="71" spans="1:5" ht="12.75">
      <c r="A71" s="23"/>
      <c r="B71" s="29" t="s">
        <v>103</v>
      </c>
      <c r="C71" s="50">
        <v>0</v>
      </c>
      <c r="D71" s="50">
        <v>0</v>
      </c>
      <c r="E71"/>
    </row>
    <row r="72" spans="1:5" ht="15.75" customHeight="1">
      <c r="A72" s="23"/>
      <c r="B72" s="68" t="s">
        <v>154</v>
      </c>
      <c r="C72" s="50">
        <f>SUM(C71+C66+C58+C54+C51+C44+C39)</f>
        <v>38488</v>
      </c>
      <c r="D72" s="50">
        <f>SUM(D71+D66+D58+D54+D51+D44+D39)</f>
        <v>16536.49</v>
      </c>
      <c r="E72"/>
    </row>
    <row r="73" spans="1:5" ht="12.75">
      <c r="A73" s="23"/>
      <c r="B73" s="18"/>
      <c r="C73" s="67"/>
      <c r="D73" s="66"/>
      <c r="E73"/>
    </row>
    <row r="74" spans="1:5" ht="12.75">
      <c r="A74" s="23"/>
      <c r="B74" s="25" t="s">
        <v>155</v>
      </c>
      <c r="C74" s="51"/>
      <c r="D74" s="66"/>
      <c r="E74"/>
    </row>
    <row r="75" spans="1:5" ht="12.75">
      <c r="A75" s="23">
        <v>8000</v>
      </c>
      <c r="B75" s="64" t="s">
        <v>42</v>
      </c>
      <c r="C75" s="51"/>
      <c r="D75" s="66"/>
      <c r="E75"/>
    </row>
    <row r="76" spans="1:5" ht="12.75">
      <c r="A76" s="23">
        <v>8400</v>
      </c>
      <c r="B76" s="15" t="s">
        <v>43</v>
      </c>
      <c r="C76" s="51"/>
      <c r="D76" s="51"/>
      <c r="E76"/>
    </row>
    <row r="77" spans="1:5" ht="12.75">
      <c r="A77" s="23">
        <v>8440</v>
      </c>
      <c r="B77" s="15" t="s">
        <v>44</v>
      </c>
      <c r="C77" s="51"/>
      <c r="D77" s="52"/>
      <c r="E77"/>
    </row>
    <row r="78" spans="1:5" ht="12.75">
      <c r="A78" s="23">
        <v>8441</v>
      </c>
      <c r="B78" s="64" t="s">
        <v>45</v>
      </c>
      <c r="C78" s="52">
        <v>5053.69</v>
      </c>
      <c r="D78" s="52">
        <v>0</v>
      </c>
      <c r="E78"/>
    </row>
    <row r="79" spans="1:5" ht="12.75">
      <c r="A79" s="23"/>
      <c r="B79" s="15" t="s">
        <v>159</v>
      </c>
      <c r="C79" s="52"/>
      <c r="D79" s="52"/>
      <c r="E79"/>
    </row>
    <row r="80" spans="1:5" ht="12.75">
      <c r="A80" s="23"/>
      <c r="B80" s="30" t="s">
        <v>158</v>
      </c>
      <c r="C80" s="52">
        <v>3024</v>
      </c>
      <c r="D80" s="52">
        <v>2016</v>
      </c>
      <c r="E80"/>
    </row>
    <row r="81" spans="1:5" ht="12.75">
      <c r="A81" s="23"/>
      <c r="B81" s="30" t="s">
        <v>174</v>
      </c>
      <c r="C81" s="52"/>
      <c r="D81" s="52">
        <v>920</v>
      </c>
      <c r="E81" s="73"/>
    </row>
    <row r="82" spans="1:5" ht="12.75">
      <c r="A82" s="23">
        <v>8600</v>
      </c>
      <c r="B82" s="15" t="s">
        <v>47</v>
      </c>
      <c r="C82" s="52"/>
      <c r="D82" s="52"/>
      <c r="E82"/>
    </row>
    <row r="83" spans="1:5" ht="12.75">
      <c r="A83" s="23">
        <v>8629</v>
      </c>
      <c r="B83" s="15" t="s">
        <v>48</v>
      </c>
      <c r="C83" s="53">
        <v>190</v>
      </c>
      <c r="D83" s="52">
        <v>33.12</v>
      </c>
      <c r="E83"/>
    </row>
    <row r="84" spans="1:5" ht="12.75">
      <c r="A84" s="23"/>
      <c r="B84" s="26" t="s">
        <v>102</v>
      </c>
      <c r="C84" s="50">
        <f>SUM(C77:C83)</f>
        <v>8267.689999999999</v>
      </c>
      <c r="D84" s="50">
        <f>SUM(D77:D83)</f>
        <v>2969.12</v>
      </c>
      <c r="E84"/>
    </row>
    <row r="85" spans="1:5" ht="12.75">
      <c r="A85" s="23"/>
      <c r="B85" s="28" t="s">
        <v>156</v>
      </c>
      <c r="C85" s="51">
        <f>SUM(C84)</f>
        <v>8267.689999999999</v>
      </c>
      <c r="D85" s="51">
        <f>SUM(D72)</f>
        <v>16536.49</v>
      </c>
      <c r="E85"/>
    </row>
    <row r="86" spans="1:5" ht="12.75">
      <c r="A86" s="23"/>
      <c r="B86" s="28" t="s">
        <v>157</v>
      </c>
      <c r="C86" s="50">
        <f>SUM(C85+C72)</f>
        <v>46755.69</v>
      </c>
      <c r="D86" s="50">
        <f>SUM(D84:D85)</f>
        <v>19505.61</v>
      </c>
      <c r="E86"/>
    </row>
    <row r="87" spans="1:5" ht="12.75">
      <c r="A87" s="23"/>
      <c r="B87" s="72" t="s">
        <v>101</v>
      </c>
      <c r="C87" s="46">
        <f>SUM(C86)</f>
        <v>46755.69</v>
      </c>
      <c r="D87" s="46">
        <f>SUM(D86)</f>
        <v>19505.61</v>
      </c>
      <c r="E87"/>
    </row>
    <row r="88" spans="1:5" ht="12.75">
      <c r="A88" s="23"/>
      <c r="B88" s="72" t="s">
        <v>163</v>
      </c>
      <c r="C88" s="46">
        <v>112835.66</v>
      </c>
      <c r="D88" s="46">
        <v>111598.8</v>
      </c>
      <c r="E88"/>
    </row>
    <row r="89" spans="1:5" ht="12.75">
      <c r="A89" s="23"/>
      <c r="B89" s="28" t="s">
        <v>100</v>
      </c>
      <c r="C89" s="50">
        <f>SUM(C87:C88)</f>
        <v>159591.35</v>
      </c>
      <c r="D89" s="50">
        <f>SUM(D87:D88)</f>
        <v>131104.41</v>
      </c>
      <c r="E89"/>
    </row>
    <row r="90" spans="1:5" ht="13.5">
      <c r="A90" s="23"/>
      <c r="B90" s="40" t="s">
        <v>10</v>
      </c>
      <c r="C90" s="54"/>
      <c r="D90" s="54"/>
      <c r="E90"/>
    </row>
    <row r="91" spans="1:5" ht="13.5">
      <c r="A91" s="23"/>
      <c r="B91" s="41" t="s">
        <v>11</v>
      </c>
      <c r="C91" s="54"/>
      <c r="D91" s="54"/>
      <c r="E91"/>
    </row>
    <row r="92" spans="1:5" ht="13.5">
      <c r="A92" s="23"/>
      <c r="B92" s="42" t="s">
        <v>12</v>
      </c>
      <c r="C92" s="54"/>
      <c r="D92" s="54"/>
      <c r="E92"/>
    </row>
    <row r="93" spans="1:5" ht="12.75">
      <c r="A93" s="23" t="s">
        <v>75</v>
      </c>
      <c r="B93" s="16" t="s">
        <v>27</v>
      </c>
      <c r="C93" s="54"/>
      <c r="D93" s="54"/>
      <c r="E93"/>
    </row>
    <row r="94" spans="1:5" ht="12.75">
      <c r="A94" s="23" t="s">
        <v>76</v>
      </c>
      <c r="B94" s="16" t="s">
        <v>177</v>
      </c>
      <c r="C94" s="54"/>
      <c r="D94" s="54"/>
      <c r="E94"/>
    </row>
    <row r="95" spans="1:5" ht="12.75">
      <c r="A95" s="23" t="s">
        <v>77</v>
      </c>
      <c r="B95" s="16" t="s">
        <v>28</v>
      </c>
      <c r="C95" s="52">
        <v>0</v>
      </c>
      <c r="D95" s="52">
        <v>0</v>
      </c>
      <c r="E95"/>
    </row>
    <row r="96" spans="1:5" ht="26.25">
      <c r="A96" s="32" t="s">
        <v>78</v>
      </c>
      <c r="B96" s="31" t="s">
        <v>108</v>
      </c>
      <c r="C96" s="52">
        <v>0</v>
      </c>
      <c r="D96" s="52">
        <v>0</v>
      </c>
      <c r="E96"/>
    </row>
    <row r="97" spans="1:5" ht="25.5" customHeight="1">
      <c r="A97" s="32" t="s">
        <v>79</v>
      </c>
      <c r="B97" s="31" t="s">
        <v>109</v>
      </c>
      <c r="C97" s="52">
        <v>200</v>
      </c>
      <c r="D97" s="52">
        <v>0</v>
      </c>
      <c r="E97"/>
    </row>
    <row r="98" spans="1:5" ht="12.75">
      <c r="A98" s="23"/>
      <c r="B98" s="25" t="s">
        <v>121</v>
      </c>
      <c r="C98" s="50">
        <f>SUM(C95:C97)</f>
        <v>200</v>
      </c>
      <c r="D98" s="50">
        <v>0</v>
      </c>
      <c r="E98"/>
    </row>
    <row r="99" spans="1:5" ht="12.75">
      <c r="A99" s="23" t="s">
        <v>80</v>
      </c>
      <c r="B99" s="14" t="s">
        <v>110</v>
      </c>
      <c r="C99" s="52"/>
      <c r="D99" s="52"/>
      <c r="E99"/>
    </row>
    <row r="100" spans="1:5" ht="26.25">
      <c r="A100" s="32" t="s">
        <v>81</v>
      </c>
      <c r="B100" s="33" t="s">
        <v>111</v>
      </c>
      <c r="C100" s="52">
        <v>3000</v>
      </c>
      <c r="D100" s="52">
        <v>357.12</v>
      </c>
      <c r="E100"/>
    </row>
    <row r="101" spans="1:5" ht="12.75">
      <c r="A101" s="23" t="s">
        <v>82</v>
      </c>
      <c r="B101" s="14" t="s">
        <v>135</v>
      </c>
      <c r="C101" s="52"/>
      <c r="D101" s="52"/>
      <c r="E101"/>
    </row>
    <row r="102" spans="1:5" ht="12.75">
      <c r="A102" s="23"/>
      <c r="B102" s="14" t="s">
        <v>134</v>
      </c>
      <c r="C102" s="52">
        <v>1000</v>
      </c>
      <c r="D102" s="52">
        <v>0</v>
      </c>
      <c r="E102"/>
    </row>
    <row r="103" spans="1:5" ht="12.75">
      <c r="A103" s="23" t="s">
        <v>83</v>
      </c>
      <c r="B103" s="14" t="s">
        <v>136</v>
      </c>
      <c r="C103" s="52"/>
      <c r="D103" s="52"/>
      <c r="E103"/>
    </row>
    <row r="104" spans="1:5" ht="12.75">
      <c r="A104" s="23"/>
      <c r="B104" s="14" t="s">
        <v>137</v>
      </c>
      <c r="C104" s="52">
        <v>1000</v>
      </c>
      <c r="D104" s="52">
        <v>379.4</v>
      </c>
      <c r="E104"/>
    </row>
    <row r="105" spans="1:5" ht="12.75">
      <c r="A105" s="23"/>
      <c r="B105" s="26" t="s">
        <v>123</v>
      </c>
      <c r="C105" s="50">
        <f>SUM(C100:C104)</f>
        <v>5000</v>
      </c>
      <c r="D105" s="50">
        <f>SUM(D100:D104)</f>
        <v>736.52</v>
      </c>
      <c r="E105"/>
    </row>
    <row r="106" spans="1:5" ht="12.75">
      <c r="A106" s="23" t="s">
        <v>84</v>
      </c>
      <c r="B106" s="14" t="s">
        <v>13</v>
      </c>
      <c r="C106" s="52"/>
      <c r="D106" s="52"/>
      <c r="E106"/>
    </row>
    <row r="107" spans="1:5" ht="12.75">
      <c r="A107" s="23" t="s">
        <v>85</v>
      </c>
      <c r="B107" s="14" t="s">
        <v>57</v>
      </c>
      <c r="C107" s="52">
        <v>1000</v>
      </c>
      <c r="D107" s="52">
        <v>80</v>
      </c>
      <c r="E107"/>
    </row>
    <row r="108" spans="1:5" ht="12.75">
      <c r="A108" s="23" t="s">
        <v>86</v>
      </c>
      <c r="B108" s="14" t="s">
        <v>112</v>
      </c>
      <c r="C108" s="52">
        <v>0</v>
      </c>
      <c r="D108" s="52">
        <v>0</v>
      </c>
      <c r="E108"/>
    </row>
    <row r="109" spans="1:5" ht="12.75">
      <c r="A109" s="23" t="s">
        <v>87</v>
      </c>
      <c r="B109" s="14" t="s">
        <v>14</v>
      </c>
      <c r="C109" s="52"/>
      <c r="D109" s="52"/>
      <c r="E109"/>
    </row>
    <row r="110" spans="1:5" ht="12.75">
      <c r="A110" s="23" t="s">
        <v>88</v>
      </c>
      <c r="B110" s="14" t="s">
        <v>15</v>
      </c>
      <c r="C110" s="52">
        <v>200</v>
      </c>
      <c r="D110" s="52">
        <v>26.41</v>
      </c>
      <c r="E110"/>
    </row>
    <row r="111" spans="1:5" ht="12.75">
      <c r="A111" s="23" t="s">
        <v>89</v>
      </c>
      <c r="B111" s="14" t="s">
        <v>26</v>
      </c>
      <c r="C111" s="52">
        <v>15000</v>
      </c>
      <c r="D111" s="52">
        <v>5222.6</v>
      </c>
      <c r="E111"/>
    </row>
    <row r="112" spans="1:5" ht="12.75">
      <c r="A112" s="23" t="s">
        <v>90</v>
      </c>
      <c r="B112" s="14" t="s">
        <v>16</v>
      </c>
      <c r="C112" s="52"/>
      <c r="D112" s="52"/>
      <c r="E112"/>
    </row>
    <row r="113" spans="1:5" ht="12.75">
      <c r="A113" s="23" t="s">
        <v>91</v>
      </c>
      <c r="B113" s="69" t="s">
        <v>59</v>
      </c>
      <c r="C113" s="52">
        <v>500</v>
      </c>
      <c r="D113" s="52">
        <v>0</v>
      </c>
      <c r="E113"/>
    </row>
    <row r="114" spans="1:5" ht="12.75">
      <c r="A114" s="23" t="s">
        <v>92</v>
      </c>
      <c r="B114" s="69" t="s">
        <v>16</v>
      </c>
      <c r="C114" s="52">
        <v>200</v>
      </c>
      <c r="D114" s="52">
        <v>0</v>
      </c>
      <c r="E114"/>
    </row>
    <row r="115" spans="1:5" ht="12.75">
      <c r="A115" s="23" t="s">
        <v>93</v>
      </c>
      <c r="B115" s="69" t="s">
        <v>68</v>
      </c>
      <c r="C115" s="52">
        <f>C87*0.25%</f>
        <v>116.88922500000001</v>
      </c>
      <c r="D115" s="52">
        <v>0</v>
      </c>
      <c r="E115"/>
    </row>
    <row r="116" spans="1:5" ht="12.75">
      <c r="A116" s="23"/>
      <c r="B116" s="26" t="s">
        <v>122</v>
      </c>
      <c r="C116" s="70">
        <f>SUM(C106:C115)</f>
        <v>17016.889225</v>
      </c>
      <c r="D116" s="50">
        <f>SUM(D106:D115)</f>
        <v>5329.01</v>
      </c>
      <c r="E116"/>
    </row>
    <row r="117" spans="1:5" ht="12.75">
      <c r="A117" s="23" t="s">
        <v>94</v>
      </c>
      <c r="B117" s="14" t="s">
        <v>113</v>
      </c>
      <c r="C117" s="71"/>
      <c r="D117" s="71"/>
      <c r="E117"/>
    </row>
    <row r="118" spans="1:5" ht="12.75">
      <c r="A118" s="23" t="s">
        <v>95</v>
      </c>
      <c r="B118" s="14" t="s">
        <v>25</v>
      </c>
      <c r="C118" s="52"/>
      <c r="D118" s="52"/>
      <c r="E118"/>
    </row>
    <row r="119" spans="1:5" ht="12.75">
      <c r="A119" s="23" t="s">
        <v>96</v>
      </c>
      <c r="B119" s="14" t="s">
        <v>138</v>
      </c>
      <c r="C119" s="52">
        <v>20000</v>
      </c>
      <c r="D119" s="52">
        <v>1846.8</v>
      </c>
      <c r="E119"/>
    </row>
    <row r="120" spans="1:5" ht="12.75">
      <c r="A120" s="23" t="s">
        <v>97</v>
      </c>
      <c r="B120" s="14" t="s">
        <v>67</v>
      </c>
      <c r="C120" s="52">
        <v>2000</v>
      </c>
      <c r="D120" s="52">
        <v>0</v>
      </c>
      <c r="E120"/>
    </row>
    <row r="121" spans="1:5" ht="12.75">
      <c r="A121" s="23"/>
      <c r="B121" s="26" t="s">
        <v>124</v>
      </c>
      <c r="C121" s="50">
        <f>SUM(C119:C120)</f>
        <v>22000</v>
      </c>
      <c r="D121" s="50">
        <f>SUM(D119:D120)</f>
        <v>1846.8</v>
      </c>
      <c r="E121"/>
    </row>
    <row r="122" spans="1:5" ht="12.75">
      <c r="A122" s="23">
        <v>2000</v>
      </c>
      <c r="B122" s="17" t="s">
        <v>148</v>
      </c>
      <c r="C122" s="52"/>
      <c r="D122" s="52"/>
      <c r="E122"/>
    </row>
    <row r="123" spans="1:5" ht="12.75">
      <c r="A123" s="23" t="s">
        <v>150</v>
      </c>
      <c r="B123" s="17" t="s">
        <v>149</v>
      </c>
      <c r="C123" s="52"/>
      <c r="D123" s="52"/>
      <c r="E123"/>
    </row>
    <row r="124" spans="1:5" ht="12.75">
      <c r="A124" s="23" t="s">
        <v>151</v>
      </c>
      <c r="B124" s="17" t="s">
        <v>152</v>
      </c>
      <c r="C124" s="52"/>
      <c r="D124" s="52"/>
      <c r="E124"/>
    </row>
    <row r="125" spans="1:5" ht="26.25">
      <c r="A125" s="36">
        <v>2491</v>
      </c>
      <c r="B125" s="34" t="s">
        <v>114</v>
      </c>
      <c r="C125" s="52">
        <v>15000</v>
      </c>
      <c r="D125" s="52">
        <v>8904.27</v>
      </c>
      <c r="E125"/>
    </row>
    <row r="126" spans="1:6" ht="12.75">
      <c r="A126" s="62" t="s">
        <v>142</v>
      </c>
      <c r="B126" s="14" t="s">
        <v>143</v>
      </c>
      <c r="C126" s="52"/>
      <c r="D126" s="52"/>
      <c r="E126"/>
      <c r="F126" s="20"/>
    </row>
    <row r="127" spans="1:6" ht="12.75">
      <c r="A127" s="62"/>
      <c r="B127" s="14" t="s">
        <v>144</v>
      </c>
      <c r="C127" s="52"/>
      <c r="D127" s="52"/>
      <c r="E127"/>
      <c r="F127" s="20"/>
    </row>
    <row r="128" spans="1:6" ht="12.75">
      <c r="A128" s="63">
        <v>2670</v>
      </c>
      <c r="B128" s="14" t="s">
        <v>145</v>
      </c>
      <c r="C128" s="52"/>
      <c r="D128" s="52"/>
      <c r="E128"/>
      <c r="F128" s="20"/>
    </row>
    <row r="129" spans="1:6" ht="12.75">
      <c r="A129" s="63">
        <v>2675</v>
      </c>
      <c r="B129" s="14" t="s">
        <v>146</v>
      </c>
      <c r="C129" s="52">
        <v>8000</v>
      </c>
      <c r="D129" s="52">
        <v>4800</v>
      </c>
      <c r="E129"/>
      <c r="F129" s="20"/>
    </row>
    <row r="130" spans="1:6" ht="12.75">
      <c r="A130" s="63">
        <v>2676</v>
      </c>
      <c r="B130" s="14" t="s">
        <v>147</v>
      </c>
      <c r="C130" s="52">
        <v>20000</v>
      </c>
      <c r="D130" s="52">
        <v>0</v>
      </c>
      <c r="E130"/>
      <c r="F130" s="20"/>
    </row>
    <row r="131" spans="1:6" ht="12.75">
      <c r="A131" s="23"/>
      <c r="B131" s="26" t="s">
        <v>125</v>
      </c>
      <c r="C131" s="50">
        <f>SUM(C125:C130)</f>
        <v>43000</v>
      </c>
      <c r="D131" s="50">
        <f>SUM(D124:D130)</f>
        <v>13704.27</v>
      </c>
      <c r="E131"/>
      <c r="F131" s="20"/>
    </row>
    <row r="132" spans="1:6" ht="12.75">
      <c r="A132" s="23">
        <v>3190</v>
      </c>
      <c r="B132" s="16" t="s">
        <v>37</v>
      </c>
      <c r="C132" s="52"/>
      <c r="D132" s="52"/>
      <c r="E132"/>
      <c r="F132" s="20"/>
    </row>
    <row r="133" spans="1:6" ht="12.75">
      <c r="A133" s="23">
        <v>3192</v>
      </c>
      <c r="B133" s="16" t="s">
        <v>39</v>
      </c>
      <c r="C133" s="52">
        <v>0</v>
      </c>
      <c r="D133" s="52">
        <v>0</v>
      </c>
      <c r="E133"/>
      <c r="F133" s="20"/>
    </row>
    <row r="134" spans="1:6" ht="12.75">
      <c r="A134" s="23"/>
      <c r="B134" s="25" t="s">
        <v>127</v>
      </c>
      <c r="C134" s="50">
        <v>0</v>
      </c>
      <c r="D134" s="50">
        <v>0</v>
      </c>
      <c r="E134"/>
      <c r="F134" s="20"/>
    </row>
    <row r="135" spans="1:6" ht="12.75">
      <c r="A135" s="23">
        <v>3300</v>
      </c>
      <c r="B135" s="16" t="s">
        <v>23</v>
      </c>
      <c r="C135" s="52"/>
      <c r="D135" s="52"/>
      <c r="E135"/>
      <c r="F135" s="20"/>
    </row>
    <row r="136" spans="1:6" ht="12.75">
      <c r="A136" s="23">
        <v>3391</v>
      </c>
      <c r="B136" s="16" t="s">
        <v>24</v>
      </c>
      <c r="C136" s="52">
        <v>800</v>
      </c>
      <c r="D136" s="52">
        <v>447.12</v>
      </c>
      <c r="E136"/>
      <c r="F136" s="20"/>
    </row>
    <row r="137" spans="1:6" ht="12.75">
      <c r="A137" s="23">
        <v>3393</v>
      </c>
      <c r="B137" s="16" t="s">
        <v>115</v>
      </c>
      <c r="C137" s="52">
        <v>0</v>
      </c>
      <c r="D137" s="52">
        <v>0</v>
      </c>
      <c r="E137"/>
      <c r="F137" s="20"/>
    </row>
    <row r="138" spans="1:6" ht="15.75" customHeight="1">
      <c r="A138" s="36" t="s">
        <v>130</v>
      </c>
      <c r="B138" s="34" t="s">
        <v>131</v>
      </c>
      <c r="C138" s="52">
        <f>C87*5/1000</f>
        <v>233.77845000000002</v>
      </c>
      <c r="D138" s="52">
        <v>0</v>
      </c>
      <c r="E138"/>
      <c r="F138" s="20"/>
    </row>
    <row r="139" spans="1:6" ht="12.75">
      <c r="A139" s="23"/>
      <c r="B139" s="25" t="s">
        <v>126</v>
      </c>
      <c r="C139" s="50">
        <f>SUM(C136:C138)</f>
        <v>1033.77845</v>
      </c>
      <c r="D139" s="50">
        <f>SUM(D136:D138)</f>
        <v>447.12</v>
      </c>
      <c r="E139"/>
      <c r="F139" s="20"/>
    </row>
    <row r="140" spans="1:6" ht="12.75">
      <c r="A140" s="23"/>
      <c r="B140" s="28" t="s">
        <v>98</v>
      </c>
      <c r="C140" s="55">
        <f>SUM(C139+C134+C131+C121+C116+C105+C98)</f>
        <v>88250.667675</v>
      </c>
      <c r="D140" s="55">
        <f>SUM(D139+D134+D131+D121+D116+D105+D98)</f>
        <v>22063.72</v>
      </c>
      <c r="E140"/>
      <c r="F140" s="20"/>
    </row>
    <row r="141" spans="1:5" ht="12.75">
      <c r="A141" s="24"/>
      <c r="B141" s="27" t="s">
        <v>99</v>
      </c>
      <c r="C141" s="50">
        <f>SUM(C140)</f>
        <v>88250.667675</v>
      </c>
      <c r="D141" s="50">
        <f>SUM(D139+D134+D131+D121+D116+D105+D98)</f>
        <v>22063.72</v>
      </c>
      <c r="E141"/>
    </row>
    <row r="142" spans="1:5" s="79" customFormat="1" ht="12.75">
      <c r="A142" s="75"/>
      <c r="B142" s="76"/>
      <c r="C142" s="77"/>
      <c r="D142" s="77"/>
      <c r="E142" s="78"/>
    </row>
    <row r="143" spans="2:4" ht="13.5">
      <c r="B143" s="43" t="s">
        <v>17</v>
      </c>
      <c r="C143" s="56">
        <v>2017</v>
      </c>
      <c r="D143" s="56">
        <v>2017</v>
      </c>
    </row>
    <row r="144" spans="2:4" ht="13.5">
      <c r="B144" s="44" t="s">
        <v>9</v>
      </c>
      <c r="C144" s="57">
        <v>112835.66</v>
      </c>
      <c r="D144" s="57">
        <f>SUM(D88)</f>
        <v>111598.8</v>
      </c>
    </row>
    <row r="145" spans="2:4" ht="13.5">
      <c r="B145" s="44" t="s">
        <v>18</v>
      </c>
      <c r="C145" s="58">
        <f>SUM(C87)</f>
        <v>46755.69</v>
      </c>
      <c r="D145" s="58">
        <f>SUM(D87)</f>
        <v>19505.61</v>
      </c>
    </row>
    <row r="146" spans="2:4" ht="13.5">
      <c r="B146" s="44" t="s">
        <v>19</v>
      </c>
      <c r="C146" s="57">
        <f>SUM(C144:C145)</f>
        <v>159591.35</v>
      </c>
      <c r="D146" s="57">
        <f>SUM(D144:D145)</f>
        <v>131104.41</v>
      </c>
    </row>
    <row r="147" spans="2:4" ht="13.5">
      <c r="B147" s="44" t="s">
        <v>20</v>
      </c>
      <c r="C147" s="59">
        <f>SUM(C141)</f>
        <v>88250.667675</v>
      </c>
      <c r="D147" s="59">
        <f>SUM(D141)</f>
        <v>22063.72</v>
      </c>
    </row>
    <row r="148" spans="1:4" ht="13.5">
      <c r="A148" s="12"/>
      <c r="B148" s="45" t="s">
        <v>21</v>
      </c>
      <c r="C148" s="60">
        <f>C146-C147</f>
        <v>71340.682325</v>
      </c>
      <c r="D148" s="60">
        <f>D146-D147</f>
        <v>109040.69</v>
      </c>
    </row>
    <row r="149" spans="1:4" ht="12.75">
      <c r="A149" s="12"/>
      <c r="B149" s="19" t="s">
        <v>129</v>
      </c>
      <c r="C149" s="19" t="s">
        <v>129</v>
      </c>
      <c r="D149" s="19" t="s">
        <v>129</v>
      </c>
    </row>
    <row r="150" spans="1:4" s="2" customFormat="1" ht="12.75">
      <c r="A150" s="12"/>
      <c r="B150" s="12" t="s">
        <v>128</v>
      </c>
      <c r="C150" s="4" t="s">
        <v>69</v>
      </c>
      <c r="D150" s="12" t="s">
        <v>70</v>
      </c>
    </row>
    <row r="151" spans="1:4" s="2" customFormat="1" ht="12.75">
      <c r="A151" s="3"/>
      <c r="B151" s="12" t="s">
        <v>141</v>
      </c>
      <c r="C151" s="4" t="s">
        <v>71</v>
      </c>
      <c r="D151" s="12" t="s">
        <v>72</v>
      </c>
    </row>
    <row r="152" spans="1:4" s="2" customFormat="1" ht="12.75">
      <c r="A152" s="3"/>
      <c r="B152" s="12"/>
      <c r="C152" s="4"/>
      <c r="D152" s="4"/>
    </row>
    <row r="153" spans="1:4" s="2" customFormat="1" ht="12.75">
      <c r="A153" s="12"/>
      <c r="B153" s="21" t="s">
        <v>73</v>
      </c>
      <c r="C153" s="4" t="s">
        <v>64</v>
      </c>
      <c r="D153" s="12" t="s">
        <v>64</v>
      </c>
    </row>
    <row r="154" spans="1:4" s="2" customFormat="1" ht="12.75">
      <c r="A154" s="12"/>
      <c r="B154" s="11"/>
      <c r="C154" s="10"/>
      <c r="D154" s="10"/>
    </row>
    <row r="155" spans="1:4" s="2" customFormat="1" ht="12.75">
      <c r="A155" s="12"/>
      <c r="B155" s="3"/>
      <c r="C155" s="4"/>
      <c r="D155" s="4"/>
    </row>
    <row r="156" ht="12.75">
      <c r="A156" s="12"/>
    </row>
    <row r="157" ht="12.75">
      <c r="A157" s="12"/>
    </row>
    <row r="158" ht="12.75">
      <c r="A158" s="12"/>
    </row>
    <row r="181" ht="12.75">
      <c r="B181" s="9"/>
    </row>
    <row r="190" ht="12.75">
      <c r="A190" s="13"/>
    </row>
    <row r="191" ht="12.75">
      <c r="A191" s="13"/>
    </row>
    <row r="192" ht="12.75">
      <c r="A192" s="12"/>
    </row>
    <row r="193" ht="12.75">
      <c r="A193" s="12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&amp;RΑΠΟΛΟΓΙΣΜΟΣ  2017 Κ. ΛΑΖΑΡΙΔΗ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2018-02-21T08:22:51Z</cp:lastPrinted>
  <dcterms:created xsi:type="dcterms:W3CDTF">2001-01-04T08:53:27Z</dcterms:created>
  <dcterms:modified xsi:type="dcterms:W3CDTF">2018-02-21T08:22:53Z</dcterms:modified>
  <cp:category/>
  <cp:version/>
  <cp:contentType/>
  <cp:contentStatus/>
</cp:coreProperties>
</file>