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ΤΣΑΤΣΑΡΩΝΗ" sheetId="1" r:id="rId1"/>
  </sheets>
  <definedNames>
    <definedName name="_xlnm.Print_Area" localSheetId="0">'ΠPOΫΠ.2015 ΤΣΑΤΣΑΡΩΝΗ'!$A$1:$D$119</definedName>
    <definedName name="_xlnm.Print_Titles" localSheetId="0">'ΠPOΫΠ.2015 ΤΣΑΤΣΑΡΩΝΗ'!$10:$10</definedName>
  </definedNames>
  <calcPr fullCalcOnLoad="1"/>
</workbook>
</file>

<file path=xl/sharedStrings.xml><?xml version="1.0" encoding="utf-8"?>
<sst xmlns="http://schemas.openxmlformats.org/spreadsheetml/2006/main" count="149" uniqueCount="146">
  <si>
    <t>APIΣTOTEΛEIO ΠANEΠIΣTHMIO ΘEΣΣAΛONIKHΣ</t>
  </si>
  <si>
    <t xml:space="preserve">TMHMA KΛHPOΔOTHMATΩN </t>
  </si>
  <si>
    <t xml:space="preserve">              EΣOΔA </t>
  </si>
  <si>
    <t xml:space="preserve">              KATHΓOPIA  I</t>
  </si>
  <si>
    <t xml:space="preserve">              A ' TAKTIKA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</si>
  <si>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</si>
  <si>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</si>
  <si>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</si>
  <si>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</si>
  <si>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</si>
  <si>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</si>
  <si>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</si>
  <si>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</si>
  <si>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</si>
  <si>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Aμοιβές τεχνικών που εκτελούν ειδικές</t>
  </si>
  <si>
    <t>υπηρεσίες με την ιδιότητα ελεύθ. επαγγ.</t>
  </si>
  <si>
    <t>Aμοιβές λοιπών που εκτελούν ειδικές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</si>
  <si>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</si>
  <si>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</si>
  <si>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</si>
  <si>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</si>
  <si>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</si>
  <si>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</si>
  <si>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</si>
  <si>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</si>
  <si>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</si>
  <si>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Αποδόσεις εσόδων υπέρ τρίτων</t>
  </si>
  <si>
    <t>Απόδοση στο Δημόσιο υπέρ αυτού εισπράξ</t>
  </si>
  <si>
    <t>Φόροι-Τέλη</t>
  </si>
  <si>
    <t>Συντήρηση και επισκευή κτιρίων</t>
  </si>
  <si>
    <t>Πληρωμές για υπηρεσίες</t>
  </si>
  <si>
    <t>Εσοδα υπέρ Δημοσίου και τρίτων</t>
  </si>
  <si>
    <t xml:space="preserve">Εσοδα υπέρ Δημοσίου </t>
  </si>
  <si>
    <t>Τέλη</t>
  </si>
  <si>
    <t xml:space="preserve">Έσοδα  από την εκμίσθωση </t>
  </si>
  <si>
    <t>κινητής ή ακίνητης περιουσίας</t>
  </si>
  <si>
    <t>Έσοδα από την εκμίσθωση ακίν. περιουσίας</t>
  </si>
  <si>
    <t>Δικαστικά &amp;συμβολαιογραφικά έξοδα</t>
  </si>
  <si>
    <t>Χορηγίες για εκπαιδευτικούς σκοπούς</t>
  </si>
  <si>
    <t xml:space="preserve">                             KΛHPOΔΟΣΙΑ:  ΙΩΑΝΝΗ-ΙΩΝΟΣ ΤΣΑΤΣΑΡΩΝΗ</t>
  </si>
  <si>
    <t>Μισθωτής:Εθνικό Καποδιστριακό Παν/μιο Αθηνών</t>
  </si>
  <si>
    <t>Τηλεφωνικά,τηλεγραφικά,τηλέτυπα τέλη</t>
  </si>
  <si>
    <t>2) διαμ 119,45τμ Ε΄ ορόφου</t>
  </si>
  <si>
    <t>Έσοδα εκ λοιπών περιπτώσεων</t>
  </si>
  <si>
    <t>Λοιπά έσοδα</t>
  </si>
  <si>
    <t>Εσοδα προηγουμένων ετών</t>
  </si>
  <si>
    <t>Εσοδα από την επιχειρηματική γενικά δραστηριοτητα</t>
  </si>
  <si>
    <t>Εσοδα από εκμίσθωση κινητής ή ακίνητης περιουσίας</t>
  </si>
  <si>
    <t>Εσοδα από εκμίσθωση   ακίνητης περιουσίας</t>
  </si>
  <si>
    <t>Λοιπά εσοδα</t>
  </si>
  <si>
    <t>Τόκοι από προθεσμιακή κατάθεση</t>
  </si>
  <si>
    <t>Tόκοι από  καταθέσεις όψεως</t>
  </si>
  <si>
    <t>Φόροι ακίνητης περιουσίας</t>
  </si>
  <si>
    <t>Έξοδα κοινοχρήστων</t>
  </si>
  <si>
    <t>Διάφορες αποζημιώσεις</t>
  </si>
  <si>
    <t>Ο Προϊστάμενος της Δ/νσης</t>
  </si>
  <si>
    <t>Περιουσίας και  Προμηθειών</t>
  </si>
  <si>
    <t>Δ/νσης Οικον Υπηρεσιών</t>
  </si>
  <si>
    <t xml:space="preserve"> ΒΑΙΟΣ ΧΑΡ. ΜΠΑΜΠΛΕΚΗΣ</t>
  </si>
  <si>
    <t>ΒΑΣΙΛΙΚΗ ΚΟΥΖΙΩΡΤΗ</t>
  </si>
  <si>
    <t>Έσοδα από εγγύηση συμμετοχής σε δημοπρασίες</t>
  </si>
  <si>
    <t>Έσοδα από εγγύηση μίσθωσης</t>
  </si>
  <si>
    <t xml:space="preserve">Ο Προϊστάμενος της Γενικής </t>
  </si>
  <si>
    <t xml:space="preserve">  ΒΑΙΟΣ ΧΑΡ. ΜΠΑΜΠΛΕΚΗΣ</t>
  </si>
  <si>
    <t>Λειτουργικά έξοδα Τμήματος Κληρ/των</t>
  </si>
  <si>
    <t>0000</t>
  </si>
  <si>
    <t>0260</t>
  </si>
  <si>
    <t>0263</t>
  </si>
  <si>
    <t>0268</t>
  </si>
  <si>
    <t>0280</t>
  </si>
  <si>
    <t>0289</t>
  </si>
  <si>
    <t>0400</t>
  </si>
  <si>
    <t>0411</t>
  </si>
  <si>
    <t>0412</t>
  </si>
  <si>
    <t>0419</t>
  </si>
  <si>
    <t>0800</t>
  </si>
  <si>
    <t>0813</t>
  </si>
  <si>
    <t>0832</t>
  </si>
  <si>
    <t>0850</t>
  </si>
  <si>
    <t>0851</t>
  </si>
  <si>
    <t>0863</t>
  </si>
  <si>
    <t>0890</t>
  </si>
  <si>
    <t>0894</t>
  </si>
  <si>
    <t>0899</t>
  </si>
  <si>
    <t>0899Α</t>
  </si>
  <si>
    <t>0900</t>
  </si>
  <si>
    <t>0910</t>
  </si>
  <si>
    <t>0911</t>
  </si>
  <si>
    <t>0912</t>
  </si>
  <si>
    <t>Σύνολο κατηγορίας I</t>
  </si>
  <si>
    <t>Σύνολο εξόδων</t>
  </si>
  <si>
    <t>Σύνολο κ.α. 8000</t>
  </si>
  <si>
    <t>Σύνολο εσόδων</t>
  </si>
  <si>
    <t>Σύνολο</t>
  </si>
  <si>
    <t xml:space="preserve">Σύνολο κατηγορίας  Ι </t>
  </si>
  <si>
    <t>Σύνολο κ.α.  0800</t>
  </si>
  <si>
    <t>Σύνολο κ.α. 0900</t>
  </si>
  <si>
    <t>Σύνολο κ.α. 2000</t>
  </si>
  <si>
    <t>Σύνολο κ.α. 3400</t>
  </si>
  <si>
    <t xml:space="preserve">           Σύνολο κ.α. 3500</t>
  </si>
  <si>
    <t>Σύνολο κ.α. 5200</t>
  </si>
  <si>
    <t>Σύνολο κ.α. 5600</t>
  </si>
  <si>
    <t>Σύνολο κ.α. 0260</t>
  </si>
  <si>
    <t>Σύνολο κ.α. 0280</t>
  </si>
  <si>
    <t>Σύνολο κ.α.  0400</t>
  </si>
  <si>
    <t>Σύνολο κ.α. 3300</t>
  </si>
  <si>
    <t xml:space="preserve">Η Προϊσταμένη </t>
  </si>
  <si>
    <t>Έσοδα από την εκμίσθωση οικιών 1/2 εξ αδιαιρέτου 2 διαμ/των επί της οικοδομής της οδού Μιχαλακοπούλου 99-Αθήνα</t>
  </si>
  <si>
    <t>Aμοιβές προσωπών που εκτελούν ειδικές υπηρεσίες</t>
  </si>
  <si>
    <t>Φόροι-Τέλη-Έξοδα βεβαιώσεως και εισπράξεως εσόδων</t>
  </si>
  <si>
    <t xml:space="preserve">Aμοιβές νομικών που εκτελούν ειδικές υπηρεσίες με την </t>
  </si>
  <si>
    <t>ιδιότητα του ελεύθερου επαγγελματία</t>
  </si>
  <si>
    <t>Πρόσθετες παροχές υπαλλήλων υπηρετών και εργατών</t>
  </si>
  <si>
    <t>Αμοιβή λόγω εργασίας κατά τις εξαιρέσιμες μέρες και ώρες</t>
  </si>
  <si>
    <t>Έσοδα από εγγυήσεις, παρακαταθήκες κλπ.</t>
  </si>
  <si>
    <t>Εσοδα υπέρ του Δημοσίου,αποκεντρ.Δημ.Υπηρεσιών κλπ</t>
  </si>
  <si>
    <t>Με εντολή Πρύτανη</t>
  </si>
  <si>
    <t>3394</t>
  </si>
  <si>
    <t>υπηρεσίες με την ιδιότητα ελεύθ. επαγγ.(π.χ. μεσίτες κ.α.)</t>
  </si>
  <si>
    <t>Πληρωμές δια μεταβιβάσεως εισοδημάτων σε τρίτους</t>
  </si>
  <si>
    <t>άλλους συναφείς χώρους</t>
  </si>
  <si>
    <t xml:space="preserve">Χορηγίες για εθνικούς κοινωνικούς εκπαιδευτικούς &amp; </t>
  </si>
  <si>
    <t>του Τμήματος Κληροδοτημάτων</t>
  </si>
  <si>
    <t>ΓΕΝΙΚΗ ΔΙΕΥΘΥΝΣΗ ΟΙΚΟΝΟΜΙΚΩΝ ΥΠΗΡΕΣΙΩΝ</t>
  </si>
  <si>
    <t>ΔΙΕΥΘΥΝΣΗ ΠΕΡΙΟΥΣΙΑΣ ΚΑΙ ΠΡΟΜΗΘΕΙΩΝ</t>
  </si>
  <si>
    <t>ΚΩΔ</t>
  </si>
  <si>
    <t>O N O M A Σ I A</t>
  </si>
  <si>
    <t xml:space="preserve">Παρακράτηση 5‰ επί των εσόδων (άρθρο 65 § 2 Ν. 4182/2013) </t>
  </si>
  <si>
    <t>ΚΑΤΗΓΟΡΙΑ ΙΙ</t>
  </si>
  <si>
    <t>Σύνολο κατηγορίας ΙΙ</t>
  </si>
  <si>
    <t>Σύνολο κατηγορίας Ι &amp; ΙΙ</t>
  </si>
  <si>
    <t xml:space="preserve">Αποζημίωση υπαλλήλων λόγω συμμετοχής σε επιτροπές </t>
  </si>
  <si>
    <t>(διαχειρ.πολυκ) εκτός κανονικού ωραρίου</t>
  </si>
  <si>
    <t xml:space="preserve">Διάφορες αποζημιώσεις που δεν κατανέμονται ειδικά </t>
  </si>
  <si>
    <t>(Αποζημίωση τρίτων για πρόκληση ζημιάς σε ακίνητό τους)</t>
  </si>
  <si>
    <t>Τα παραπάνω μισθώματα έχουν προκύψει μετά τις μειώσεις που επιβλήθηκαν με τους Ν. 4002/2011και Ν. 4081/2012 ο οποίος τροποποιήθηκε με το άρθρο 102 παρ. 4 του Ν.4316/2014 (τα μισθώματα δεν αναπροσαρμόζονται μέχρι 1/1/2019).</t>
  </si>
  <si>
    <t xml:space="preserve">1) διαμ 66,54 τμ Ε΄ ορόφου </t>
  </si>
  <si>
    <t>5689</t>
  </si>
  <si>
    <t>Χρηματικό βραβείο για τη συγγραφή μελέτης με θέμα ιδιωτικού διεθνούς δικαίου</t>
  </si>
  <si>
    <t>Yπόλοιπο προηγούμενης χρήσης</t>
  </si>
  <si>
    <t>01/01-31/12/2018=192,94x12=2.315,28</t>
  </si>
  <si>
    <t>01/01-31/12/2018=348,34x12=4.180,08</t>
  </si>
  <si>
    <r>
      <t xml:space="preserve"> </t>
    </r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Βράβευση των καλυτέρων συγγραμμάτων ενός θέματος ιδιωτικού διεθνούς δικαίου</t>
    </r>
  </si>
  <si>
    <t>Α Π Ο Λ O Γ I Σ M O Σ 2018</t>
  </si>
  <si>
    <t>ΠΡΟΥΠΟΛΟΓΙΣΘΕΝΤΑ 2018</t>
  </si>
  <si>
    <t>ΠΡΑΓΜΑΤΟΠΟΙΗΘΕΝΤΑ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</si>
</sst>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0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7" borderId="1" applyNumberFormat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180" fontId="6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indent="5"/>
    </xf>
    <xf numFmtId="0" fontId="9" fillId="0" borderId="13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7" fillId="0" borderId="12" xfId="0" applyFont="1" applyBorder="1" applyAlignment="1">
      <alignment horizontal="left" indent="5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wrapText="1"/>
    </xf>
    <xf numFmtId="4" fontId="6" fillId="0" borderId="14" xfId="0" applyNumberFormat="1" applyFont="1" applyBorder="1" applyAlignment="1">
      <alignment horizontal="right" indent="5"/>
    </xf>
    <xf numFmtId="4" fontId="6" fillId="0" borderId="11" xfId="0" applyNumberFormat="1" applyFont="1" applyBorder="1" applyAlignment="1">
      <alignment horizontal="right" indent="5"/>
    </xf>
    <xf numFmtId="4" fontId="6" fillId="0" borderId="13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7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0" fontId="6" fillId="0" borderId="12" xfId="0" applyFont="1" applyBorder="1" applyAlignment="1">
      <alignment horizontal="left" wrapText="1"/>
    </xf>
    <xf numFmtId="0" fontId="14" fillId="32" borderId="15" xfId="0" applyFont="1" applyFill="1" applyBorder="1" applyAlignment="1">
      <alignment/>
    </xf>
    <xf numFmtId="0" fontId="13" fillId="32" borderId="10" xfId="0" applyNumberFormat="1" applyFont="1" applyFill="1" applyBorder="1" applyAlignment="1">
      <alignment horizontal="center"/>
    </xf>
    <xf numFmtId="4" fontId="14" fillId="32" borderId="15" xfId="0" applyNumberFormat="1" applyFont="1" applyFill="1" applyBorder="1" applyAlignment="1">
      <alignment horizontal="right" indent="5"/>
    </xf>
    <xf numFmtId="0" fontId="14" fillId="32" borderId="13" xfId="0" applyFont="1" applyFill="1" applyBorder="1" applyAlignment="1">
      <alignment/>
    </xf>
    <xf numFmtId="4" fontId="14" fillId="32" borderId="13" xfId="0" applyNumberFormat="1" applyFont="1" applyFill="1" applyBorder="1" applyAlignment="1">
      <alignment horizontal="right" indent="5"/>
    </xf>
    <xf numFmtId="0" fontId="14" fillId="32" borderId="11" xfId="0" applyFont="1" applyFill="1" applyBorder="1" applyAlignment="1">
      <alignment/>
    </xf>
    <xf numFmtId="4" fontId="14" fillId="32" borderId="11" xfId="0" applyNumberFormat="1" applyFont="1" applyFill="1" applyBorder="1" applyAlignment="1">
      <alignment horizontal="right" indent="5"/>
    </xf>
    <xf numFmtId="4" fontId="14" fillId="32" borderId="10" xfId="0" applyNumberFormat="1" applyFont="1" applyFill="1" applyBorder="1" applyAlignment="1">
      <alignment horizontal="right" indent="5"/>
    </xf>
    <xf numFmtId="0" fontId="13" fillId="32" borderId="15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13" fillId="32" borderId="16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13" fillId="32" borderId="17" xfId="0" applyFont="1" applyFill="1" applyBorder="1" applyAlignment="1">
      <alignment/>
    </xf>
    <xf numFmtId="4" fontId="6" fillId="0" borderId="11" xfId="0" applyNumberFormat="1" applyFont="1" applyBorder="1" applyAlignment="1">
      <alignment horizontal="right" vertical="top" indent="5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right" indent="5"/>
    </xf>
    <xf numFmtId="0" fontId="7" fillId="0" borderId="11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 indent="5"/>
    </xf>
    <xf numFmtId="0" fontId="7" fillId="0" borderId="11" xfId="0" applyFont="1" applyBorder="1" applyAlignment="1">
      <alignment horizontal="left" indent="5"/>
    </xf>
    <xf numFmtId="4" fontId="7" fillId="0" borderId="13" xfId="0" applyNumberFormat="1" applyFont="1" applyBorder="1" applyAlignment="1">
      <alignment horizontal="right" indent="5"/>
    </xf>
    <xf numFmtId="0" fontId="7" fillId="0" borderId="19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horizontal="left" indent="5"/>
    </xf>
    <xf numFmtId="4" fontId="6" fillId="0" borderId="15" xfId="0" applyNumberFormat="1" applyFont="1" applyBorder="1" applyAlignment="1">
      <alignment horizontal="right" indent="5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06" zoomScaleNormal="106" zoomScalePageLayoutView="0" workbookViewId="0" topLeftCell="A110">
      <selection activeCell="B56" sqref="B56"/>
    </sheetView>
  </sheetViews>
  <sheetFormatPr defaultColWidth="12.375" defaultRowHeight="12.75"/>
  <cols>
    <col min="1" max="1" width="6.00390625" style="3" customWidth="1"/>
    <col min="2" max="2" width="51.875" style="4" customWidth="1"/>
    <col min="3" max="3" width="30.375" style="5" customWidth="1"/>
    <col min="4" max="4" width="28.00390625" style="5" customWidth="1"/>
    <col min="5" max="5" width="7.125" style="1" customWidth="1"/>
    <col min="6" max="16384" width="12.375" style="1" customWidth="1"/>
  </cols>
  <sheetData>
    <row r="1" spans="1:2" ht="12.75">
      <c r="A1" s="6" t="s">
        <v>0</v>
      </c>
      <c r="B1" s="6"/>
    </row>
    <row r="2" spans="1:2" ht="12.75">
      <c r="A2" s="54" t="s">
        <v>123</v>
      </c>
      <c r="B2" s="6"/>
    </row>
    <row r="3" spans="1:2" ht="12.75">
      <c r="A3" s="6" t="s">
        <v>124</v>
      </c>
      <c r="B3" s="6"/>
    </row>
    <row r="4" spans="1:2" ht="12.75">
      <c r="A4" s="6" t="s">
        <v>1</v>
      </c>
      <c r="B4" s="6"/>
    </row>
    <row r="6" ht="12.75">
      <c r="B6" s="6" t="s">
        <v>39</v>
      </c>
    </row>
    <row r="7" spans="1:4" ht="12.75">
      <c r="A7" s="65" t="s">
        <v>142</v>
      </c>
      <c r="B7" s="66"/>
      <c r="C7" s="66"/>
      <c r="D7" s="66"/>
    </row>
    <row r="8" spans="1:4" ht="12.75">
      <c r="A8" s="25"/>
      <c r="B8" s="26"/>
      <c r="C8" s="26"/>
      <c r="D8" s="26"/>
    </row>
    <row r="9" ht="12.75">
      <c r="B9" s="7" t="s">
        <v>143</v>
      </c>
    </row>
    <row r="10" spans="1:4" ht="12.75">
      <c r="A10" s="27" t="s">
        <v>125</v>
      </c>
      <c r="B10" s="61" t="s">
        <v>126</v>
      </c>
      <c r="C10" s="8" t="s">
        <v>144</v>
      </c>
      <c r="D10" s="8" t="s">
        <v>145</v>
      </c>
    </row>
    <row r="11" spans="1:4" ht="12" customHeight="1">
      <c r="A11" s="18"/>
      <c r="B11" s="50" t="s">
        <v>2</v>
      </c>
      <c r="C11" s="64"/>
      <c r="D11" s="31"/>
    </row>
    <row r="12" spans="1:4" ht="12" customHeight="1">
      <c r="A12" s="18"/>
      <c r="B12" s="51" t="s">
        <v>3</v>
      </c>
      <c r="C12" s="32"/>
      <c r="D12" s="31"/>
    </row>
    <row r="13" spans="1:4" ht="12" customHeight="1">
      <c r="A13" s="18"/>
      <c r="B13" s="52" t="s">
        <v>4</v>
      </c>
      <c r="C13" s="32"/>
      <c r="D13" s="31"/>
    </row>
    <row r="14" spans="1:4" ht="12" customHeight="1">
      <c r="A14" s="19">
        <v>3000</v>
      </c>
      <c r="B14" s="11" t="s">
        <v>5</v>
      </c>
      <c r="C14" s="32"/>
      <c r="D14" s="31"/>
    </row>
    <row r="15" spans="1:4" ht="12" customHeight="1">
      <c r="A15" s="18"/>
      <c r="B15" s="11" t="s">
        <v>6</v>
      </c>
      <c r="C15" s="32"/>
      <c r="D15" s="31"/>
    </row>
    <row r="16" spans="1:4" ht="12" customHeight="1">
      <c r="A16" s="19">
        <v>3400</v>
      </c>
      <c r="B16" s="11" t="s">
        <v>34</v>
      </c>
      <c r="C16" s="32"/>
      <c r="D16" s="31"/>
    </row>
    <row r="17" spans="1:4" ht="12" customHeight="1">
      <c r="A17" s="19"/>
      <c r="B17" s="11" t="s">
        <v>35</v>
      </c>
      <c r="C17" s="32"/>
      <c r="D17" s="31"/>
    </row>
    <row r="18" spans="1:4" ht="12" customHeight="1">
      <c r="A18" s="19">
        <v>3410</v>
      </c>
      <c r="B18" s="11" t="s">
        <v>36</v>
      </c>
      <c r="C18" s="32"/>
      <c r="D18" s="31"/>
    </row>
    <row r="19" spans="1:4" ht="12" customHeight="1">
      <c r="A19" s="29">
        <v>3411</v>
      </c>
      <c r="B19" s="28" t="s">
        <v>107</v>
      </c>
      <c r="C19" s="32"/>
      <c r="D19" s="31"/>
    </row>
    <row r="20" spans="1:4" ht="12" customHeight="1">
      <c r="A20" s="19"/>
      <c r="B20" s="11" t="s">
        <v>40</v>
      </c>
      <c r="C20" s="32"/>
      <c r="D20" s="31"/>
    </row>
    <row r="21" spans="1:4" ht="12" customHeight="1">
      <c r="A21" s="19"/>
      <c r="B21" s="11" t="s">
        <v>136</v>
      </c>
      <c r="C21" s="32"/>
      <c r="D21" s="31"/>
    </row>
    <row r="22" spans="1:4" ht="12" customHeight="1">
      <c r="A22" s="19"/>
      <c r="B22" s="11" t="s">
        <v>140</v>
      </c>
      <c r="C22" s="32">
        <v>2315.28</v>
      </c>
      <c r="D22" s="31">
        <v>2315.28</v>
      </c>
    </row>
    <row r="23" spans="1:4" ht="12" customHeight="1">
      <c r="A23" s="19"/>
      <c r="B23" s="11" t="s">
        <v>42</v>
      </c>
      <c r="C23" s="32"/>
      <c r="D23" s="31"/>
    </row>
    <row r="24" spans="1:4" ht="12" customHeight="1">
      <c r="A24" s="19"/>
      <c r="B24" s="11" t="s">
        <v>141</v>
      </c>
      <c r="C24" s="32">
        <v>4180.08</v>
      </c>
      <c r="D24" s="31">
        <v>4180.08</v>
      </c>
    </row>
    <row r="25" spans="1:4" ht="30.75" customHeight="1">
      <c r="A25" s="19"/>
      <c r="B25" s="30" t="s">
        <v>135</v>
      </c>
      <c r="C25" s="33"/>
      <c r="D25" s="31"/>
    </row>
    <row r="26" spans="1:4" ht="12" customHeight="1">
      <c r="A26" s="19"/>
      <c r="B26" s="21" t="s">
        <v>98</v>
      </c>
      <c r="C26" s="34">
        <f>SUM(C21:C25)</f>
        <v>6495.360000000001</v>
      </c>
      <c r="D26" s="34">
        <f>SUM(D21:D24)</f>
        <v>6495.360000000001</v>
      </c>
    </row>
    <row r="27" spans="1:4" ht="12" customHeight="1">
      <c r="A27" s="19">
        <v>3500</v>
      </c>
      <c r="B27" s="10" t="s">
        <v>7</v>
      </c>
      <c r="C27" s="32"/>
      <c r="D27" s="32"/>
    </row>
    <row r="28" spans="1:4" ht="12" customHeight="1">
      <c r="A28" s="19"/>
      <c r="B28" s="10" t="s">
        <v>8</v>
      </c>
      <c r="C28" s="32"/>
      <c r="D28" s="32"/>
    </row>
    <row r="29" spans="1:4" ht="12" customHeight="1">
      <c r="A29" s="19">
        <v>3510</v>
      </c>
      <c r="B29" s="10" t="s">
        <v>9</v>
      </c>
      <c r="C29" s="32"/>
      <c r="D29" s="32"/>
    </row>
    <row r="30" spans="1:4" ht="12" customHeight="1">
      <c r="A30" s="19">
        <v>3511</v>
      </c>
      <c r="B30" s="10" t="s">
        <v>51</v>
      </c>
      <c r="C30" s="32">
        <v>550</v>
      </c>
      <c r="D30" s="32">
        <v>904.42</v>
      </c>
    </row>
    <row r="31" spans="1:4" ht="12" customHeight="1">
      <c r="A31" s="19">
        <v>3514</v>
      </c>
      <c r="B31" s="10" t="s">
        <v>50</v>
      </c>
      <c r="C31" s="32">
        <v>0</v>
      </c>
      <c r="D31" s="32">
        <v>0</v>
      </c>
    </row>
    <row r="32" spans="1:4" ht="12" customHeight="1">
      <c r="A32" s="19"/>
      <c r="B32" s="16" t="s">
        <v>99</v>
      </c>
      <c r="C32" s="34">
        <f>SUM(C30:C31)</f>
        <v>550</v>
      </c>
      <c r="D32" s="34">
        <f>SUM(D30:D31)</f>
        <v>904.42</v>
      </c>
    </row>
    <row r="33" spans="1:4" ht="12" customHeight="1">
      <c r="A33" s="19">
        <v>5200</v>
      </c>
      <c r="B33" s="11" t="s">
        <v>31</v>
      </c>
      <c r="C33" s="32"/>
      <c r="D33" s="32"/>
    </row>
    <row r="34" spans="1:4" ht="12" customHeight="1">
      <c r="A34" s="19">
        <v>5291</v>
      </c>
      <c r="B34" s="11" t="s">
        <v>32</v>
      </c>
      <c r="C34" s="32">
        <v>220</v>
      </c>
      <c r="D34" s="32">
        <v>233.88</v>
      </c>
    </row>
    <row r="35" spans="1:4" ht="12" customHeight="1">
      <c r="A35" s="19"/>
      <c r="B35" s="23" t="s">
        <v>100</v>
      </c>
      <c r="C35" s="34">
        <f>SUM(C34)</f>
        <v>220</v>
      </c>
      <c r="D35" s="34">
        <f>SUM(D34)</f>
        <v>233.88</v>
      </c>
    </row>
    <row r="36" spans="1:4" ht="12" customHeight="1">
      <c r="A36" s="19">
        <v>5600</v>
      </c>
      <c r="B36" s="11" t="s">
        <v>43</v>
      </c>
      <c r="C36" s="35"/>
      <c r="D36" s="35"/>
    </row>
    <row r="37" spans="1:4" ht="12" customHeight="1">
      <c r="A37" s="19">
        <v>5610</v>
      </c>
      <c r="B37" s="11" t="s">
        <v>114</v>
      </c>
      <c r="C37" s="35"/>
      <c r="D37" s="35"/>
    </row>
    <row r="38" spans="1:4" ht="12" customHeight="1">
      <c r="A38" s="19">
        <v>5611</v>
      </c>
      <c r="B38" s="11" t="s">
        <v>60</v>
      </c>
      <c r="C38" s="32">
        <v>0</v>
      </c>
      <c r="D38" s="32">
        <v>0</v>
      </c>
    </row>
    <row r="39" spans="1:4" ht="12" customHeight="1">
      <c r="A39" s="19">
        <v>5612</v>
      </c>
      <c r="B39" s="11" t="s">
        <v>61</v>
      </c>
      <c r="C39" s="32">
        <v>0</v>
      </c>
      <c r="D39" s="32">
        <v>0</v>
      </c>
    </row>
    <row r="40" spans="1:4" ht="12" customHeight="1">
      <c r="A40" s="19" t="s">
        <v>137</v>
      </c>
      <c r="B40" s="62" t="s">
        <v>44</v>
      </c>
      <c r="C40" s="31">
        <v>0</v>
      </c>
      <c r="D40" s="31">
        <v>0</v>
      </c>
    </row>
    <row r="41" spans="1:4" ht="12" customHeight="1">
      <c r="A41" s="19"/>
      <c r="B41" s="21" t="s">
        <v>101</v>
      </c>
      <c r="C41" s="56">
        <v>0</v>
      </c>
      <c r="D41" s="56">
        <v>0</v>
      </c>
    </row>
    <row r="42" spans="1:6" ht="12" customHeight="1">
      <c r="A42" s="19"/>
      <c r="B42" s="59" t="s">
        <v>94</v>
      </c>
      <c r="C42" s="34">
        <f>SUM(C39+C35+C32+C26)</f>
        <v>7265.360000000001</v>
      </c>
      <c r="D42" s="34">
        <f>SUM(D40+D35+D32+D26)</f>
        <v>7633.660000000001</v>
      </c>
      <c r="F42" s="2"/>
    </row>
    <row r="43" spans="1:4" ht="12" customHeight="1">
      <c r="A43" s="19"/>
      <c r="B43" s="16"/>
      <c r="C43" s="35"/>
      <c r="D43" s="35"/>
    </row>
    <row r="44" spans="1:4" ht="12" customHeight="1">
      <c r="A44" s="19"/>
      <c r="B44" s="57" t="s">
        <v>128</v>
      </c>
      <c r="C44" s="35"/>
      <c r="D44" s="35"/>
    </row>
    <row r="45" spans="1:4" ht="12" customHeight="1">
      <c r="A45" s="19">
        <v>8000</v>
      </c>
      <c r="B45" s="10" t="s">
        <v>45</v>
      </c>
      <c r="C45" s="35"/>
      <c r="D45" s="35"/>
    </row>
    <row r="46" spans="1:4" ht="12" customHeight="1">
      <c r="A46" s="19">
        <v>8400</v>
      </c>
      <c r="B46" s="10" t="s">
        <v>46</v>
      </c>
      <c r="C46" s="35"/>
      <c r="D46" s="35"/>
    </row>
    <row r="47" spans="1:4" ht="12" customHeight="1">
      <c r="A47" s="19">
        <v>8440</v>
      </c>
      <c r="B47" s="10" t="s">
        <v>47</v>
      </c>
      <c r="C47" s="35"/>
      <c r="D47" s="35"/>
    </row>
    <row r="48" spans="1:4" ht="12" customHeight="1">
      <c r="A48" s="19">
        <v>8441</v>
      </c>
      <c r="B48" s="10" t="s">
        <v>48</v>
      </c>
      <c r="C48" s="32">
        <v>1082.56</v>
      </c>
      <c r="D48" s="32">
        <v>0</v>
      </c>
    </row>
    <row r="49" spans="1:4" ht="12" customHeight="1">
      <c r="A49" s="19">
        <v>8600</v>
      </c>
      <c r="B49" s="10" t="s">
        <v>49</v>
      </c>
      <c r="C49" s="32"/>
      <c r="D49" s="32"/>
    </row>
    <row r="50" spans="1:6" ht="12" customHeight="1">
      <c r="A50" s="19">
        <v>8629</v>
      </c>
      <c r="B50" s="10" t="s">
        <v>115</v>
      </c>
      <c r="C50" s="32">
        <v>40</v>
      </c>
      <c r="D50" s="32">
        <v>0</v>
      </c>
      <c r="F50" s="2"/>
    </row>
    <row r="51" spans="1:4" ht="12" customHeight="1">
      <c r="A51" s="19"/>
      <c r="B51" s="21" t="s">
        <v>91</v>
      </c>
      <c r="C51" s="36">
        <v>1122.56</v>
      </c>
      <c r="D51" s="36">
        <v>0</v>
      </c>
    </row>
    <row r="52" spans="1:4" ht="12" customHeight="1">
      <c r="A52" s="19"/>
      <c r="B52" s="63" t="s">
        <v>129</v>
      </c>
      <c r="C52" s="60">
        <v>1122.56</v>
      </c>
      <c r="D52" s="60">
        <v>0</v>
      </c>
    </row>
    <row r="53" spans="1:4" ht="12" customHeight="1">
      <c r="A53" s="19"/>
      <c r="B53" s="24" t="s">
        <v>130</v>
      </c>
      <c r="C53" s="34">
        <f>SUM(C51+C42)</f>
        <v>8387.92</v>
      </c>
      <c r="D53" s="34">
        <f>SUM(D42)</f>
        <v>7633.660000000001</v>
      </c>
    </row>
    <row r="54" spans="1:7" ht="12" customHeight="1">
      <c r="A54" s="19"/>
      <c r="B54" s="24" t="s">
        <v>92</v>
      </c>
      <c r="C54" s="32">
        <v>8387.92</v>
      </c>
      <c r="D54" s="32">
        <f>SUM(D42)</f>
        <v>7633.660000000001</v>
      </c>
      <c r="F54" s="2"/>
      <c r="G54" s="2"/>
    </row>
    <row r="55" spans="1:4" ht="12" customHeight="1">
      <c r="A55" s="19"/>
      <c r="B55" s="24" t="s">
        <v>139</v>
      </c>
      <c r="C55" s="32">
        <v>61819.21</v>
      </c>
      <c r="D55" s="32">
        <v>65829.02</v>
      </c>
    </row>
    <row r="56" spans="1:7" ht="12" customHeight="1">
      <c r="A56" s="19"/>
      <c r="B56" s="24" t="s">
        <v>93</v>
      </c>
      <c r="C56" s="34">
        <v>70207.13</v>
      </c>
      <c r="D56" s="34">
        <f>SUM(D54:D55)</f>
        <v>73462.68000000001</v>
      </c>
      <c r="F56" s="2"/>
      <c r="G56" s="2"/>
    </row>
    <row r="57" spans="1:6" ht="12" customHeight="1">
      <c r="A57" s="19"/>
      <c r="B57" s="24"/>
      <c r="C57" s="35"/>
      <c r="D57" s="35"/>
      <c r="F57" s="2"/>
    </row>
    <row r="58" spans="1:4" ht="12" customHeight="1">
      <c r="A58" s="19"/>
      <c r="B58" s="47" t="s">
        <v>11</v>
      </c>
      <c r="C58" s="32"/>
      <c r="D58" s="32"/>
    </row>
    <row r="59" spans="1:4" ht="12" customHeight="1">
      <c r="A59" s="19"/>
      <c r="B59" s="48" t="s">
        <v>12</v>
      </c>
      <c r="C59" s="32"/>
      <c r="D59" s="32"/>
    </row>
    <row r="60" spans="1:4" ht="12" customHeight="1">
      <c r="A60" s="19"/>
      <c r="B60" s="49" t="s">
        <v>13</v>
      </c>
      <c r="C60" s="32"/>
      <c r="D60" s="32"/>
    </row>
    <row r="61" spans="1:4" ht="12" customHeight="1">
      <c r="A61" s="19" t="s">
        <v>65</v>
      </c>
      <c r="B61" s="12" t="s">
        <v>30</v>
      </c>
      <c r="C61" s="32"/>
      <c r="D61" s="32"/>
    </row>
    <row r="62" spans="1:4" ht="12" customHeight="1">
      <c r="A62" s="19" t="s">
        <v>66</v>
      </c>
      <c r="B62" s="12" t="s">
        <v>112</v>
      </c>
      <c r="C62" s="32"/>
      <c r="D62" s="32"/>
    </row>
    <row r="63" spans="1:4" ht="12" customHeight="1">
      <c r="A63" s="19" t="s">
        <v>67</v>
      </c>
      <c r="B63" s="12" t="s">
        <v>113</v>
      </c>
      <c r="C63" s="32"/>
      <c r="D63" s="32"/>
    </row>
    <row r="64" spans="1:4" ht="12" customHeight="1">
      <c r="A64" s="19" t="s">
        <v>68</v>
      </c>
      <c r="B64" s="12" t="s">
        <v>131</v>
      </c>
      <c r="C64" s="32"/>
      <c r="D64" s="32"/>
    </row>
    <row r="65" spans="1:4" ht="12" customHeight="1">
      <c r="A65" s="19"/>
      <c r="B65" s="12" t="s">
        <v>132</v>
      </c>
      <c r="C65" s="32">
        <v>0</v>
      </c>
      <c r="D65" s="32">
        <v>0</v>
      </c>
    </row>
    <row r="66" spans="1:4" ht="12" customHeight="1">
      <c r="A66" s="19"/>
      <c r="B66" s="23" t="s">
        <v>102</v>
      </c>
      <c r="C66" s="34">
        <v>0</v>
      </c>
      <c r="D66" s="34">
        <v>0</v>
      </c>
    </row>
    <row r="67" spans="1:4" ht="12" customHeight="1">
      <c r="A67" s="19" t="s">
        <v>69</v>
      </c>
      <c r="B67" s="12" t="s">
        <v>54</v>
      </c>
      <c r="C67" s="35"/>
      <c r="D67" s="35"/>
    </row>
    <row r="68" spans="1:4" ht="12" customHeight="1">
      <c r="A68" s="19" t="s">
        <v>70</v>
      </c>
      <c r="B68" s="12" t="s">
        <v>133</v>
      </c>
      <c r="C68" s="35"/>
      <c r="D68" s="35"/>
    </row>
    <row r="69" spans="1:4" ht="12" customHeight="1">
      <c r="A69" s="19"/>
      <c r="B69" s="12" t="s">
        <v>134</v>
      </c>
      <c r="C69" s="32">
        <v>0</v>
      </c>
      <c r="D69" s="32">
        <v>0</v>
      </c>
    </row>
    <row r="70" spans="1:4" ht="12" customHeight="1">
      <c r="A70" s="19"/>
      <c r="B70" s="23" t="s">
        <v>103</v>
      </c>
      <c r="C70" s="34">
        <v>0</v>
      </c>
      <c r="D70" s="34">
        <v>0</v>
      </c>
    </row>
    <row r="71" spans="1:4" ht="12" customHeight="1">
      <c r="A71" s="19" t="s">
        <v>71</v>
      </c>
      <c r="B71" s="10" t="s">
        <v>108</v>
      </c>
      <c r="C71" s="32"/>
      <c r="D71" s="32"/>
    </row>
    <row r="72" spans="1:4" ht="12" customHeight="1">
      <c r="A72" s="19" t="s">
        <v>72</v>
      </c>
      <c r="B72" s="10" t="s">
        <v>110</v>
      </c>
      <c r="C72" s="32"/>
      <c r="D72" s="32"/>
    </row>
    <row r="73" spans="1:4" ht="12" customHeight="1">
      <c r="A73" s="19"/>
      <c r="B73" s="10" t="s">
        <v>111</v>
      </c>
      <c r="C73" s="32">
        <v>1000</v>
      </c>
      <c r="D73" s="32">
        <v>74.44</v>
      </c>
    </row>
    <row r="74" spans="1:4" ht="12" customHeight="1">
      <c r="A74" s="19" t="s">
        <v>73</v>
      </c>
      <c r="B74" s="10" t="s">
        <v>14</v>
      </c>
      <c r="C74" s="32"/>
      <c r="D74" s="32"/>
    </row>
    <row r="75" spans="1:4" ht="12" customHeight="1">
      <c r="A75" s="19"/>
      <c r="B75" s="10" t="s">
        <v>15</v>
      </c>
      <c r="C75" s="32">
        <v>500</v>
      </c>
      <c r="D75" s="32">
        <v>0</v>
      </c>
    </row>
    <row r="76" spans="1:4" ht="12" customHeight="1">
      <c r="A76" s="19" t="s">
        <v>74</v>
      </c>
      <c r="B76" s="10" t="s">
        <v>16</v>
      </c>
      <c r="C76" s="32"/>
      <c r="D76" s="32"/>
    </row>
    <row r="77" spans="1:4" ht="12" customHeight="1">
      <c r="A77" s="19"/>
      <c r="B77" s="10" t="s">
        <v>118</v>
      </c>
      <c r="C77" s="32">
        <v>500</v>
      </c>
      <c r="D77" s="32">
        <v>0</v>
      </c>
    </row>
    <row r="78" spans="1:6" ht="12" customHeight="1">
      <c r="A78" s="19"/>
      <c r="B78" s="21" t="s">
        <v>104</v>
      </c>
      <c r="C78" s="58">
        <v>2000</v>
      </c>
      <c r="D78" s="58">
        <f>SUM(D73)</f>
        <v>74.44</v>
      </c>
      <c r="F78" s="2"/>
    </row>
    <row r="79" spans="1:4" ht="12" customHeight="1">
      <c r="A79" s="19" t="s">
        <v>75</v>
      </c>
      <c r="B79" s="10" t="s">
        <v>17</v>
      </c>
      <c r="C79" s="32"/>
      <c r="D79" s="32"/>
    </row>
    <row r="80" spans="1:4" ht="12" customHeight="1">
      <c r="A80" s="19" t="s">
        <v>76</v>
      </c>
      <c r="B80" s="10" t="s">
        <v>53</v>
      </c>
      <c r="C80" s="32">
        <v>500</v>
      </c>
      <c r="D80" s="32">
        <v>0</v>
      </c>
    </row>
    <row r="81" spans="1:4" ht="12" customHeight="1">
      <c r="A81" s="19" t="s">
        <v>77</v>
      </c>
      <c r="B81" s="10" t="s">
        <v>41</v>
      </c>
      <c r="C81" s="32">
        <v>0</v>
      </c>
      <c r="D81" s="32">
        <v>0</v>
      </c>
    </row>
    <row r="82" spans="1:4" ht="12" customHeight="1">
      <c r="A82" s="19" t="s">
        <v>78</v>
      </c>
      <c r="B82" s="10" t="s">
        <v>18</v>
      </c>
      <c r="C82" s="32"/>
      <c r="D82" s="32"/>
    </row>
    <row r="83" spans="1:4" ht="12" customHeight="1">
      <c r="A83" s="19" t="s">
        <v>79</v>
      </c>
      <c r="B83" s="10" t="s">
        <v>19</v>
      </c>
      <c r="C83" s="31">
        <v>50</v>
      </c>
      <c r="D83" s="31">
        <v>0</v>
      </c>
    </row>
    <row r="84" spans="1:4" ht="12" customHeight="1">
      <c r="A84" s="19" t="s">
        <v>80</v>
      </c>
      <c r="B84" s="10" t="s">
        <v>29</v>
      </c>
      <c r="C84" s="31">
        <v>1000</v>
      </c>
      <c r="D84" s="31">
        <v>175.79</v>
      </c>
    </row>
    <row r="85" spans="1:4" ht="12" customHeight="1">
      <c r="A85" s="19" t="s">
        <v>81</v>
      </c>
      <c r="B85" s="10" t="s">
        <v>20</v>
      </c>
      <c r="C85" s="31"/>
      <c r="D85" s="31"/>
    </row>
    <row r="86" spans="1:4" ht="12" customHeight="1">
      <c r="A86" s="19" t="s">
        <v>82</v>
      </c>
      <c r="B86" s="10" t="s">
        <v>37</v>
      </c>
      <c r="C86" s="31">
        <v>250</v>
      </c>
      <c r="D86" s="31">
        <v>0</v>
      </c>
    </row>
    <row r="87" spans="1:4" ht="12" customHeight="1">
      <c r="A87" s="19" t="s">
        <v>83</v>
      </c>
      <c r="B87" s="10" t="s">
        <v>20</v>
      </c>
      <c r="C87" s="32">
        <v>200</v>
      </c>
      <c r="D87" s="32">
        <v>0</v>
      </c>
    </row>
    <row r="88" spans="1:6" ht="12" customHeight="1">
      <c r="A88" s="19" t="s">
        <v>84</v>
      </c>
      <c r="B88" s="10" t="s">
        <v>64</v>
      </c>
      <c r="C88" s="32">
        <f>C54*0.25%</f>
        <v>20.9698</v>
      </c>
      <c r="D88" s="32">
        <v>0</v>
      </c>
      <c r="F88" s="2"/>
    </row>
    <row r="89" spans="1:6" ht="12" customHeight="1">
      <c r="A89" s="19"/>
      <c r="B89" s="21" t="s">
        <v>95</v>
      </c>
      <c r="C89" s="34">
        <v>2020.97</v>
      </c>
      <c r="D89" s="34">
        <f>SUM(D84)</f>
        <v>175.79</v>
      </c>
      <c r="F89" s="2"/>
    </row>
    <row r="90" spans="1:4" ht="12" customHeight="1">
      <c r="A90" s="19" t="s">
        <v>85</v>
      </c>
      <c r="B90" s="10" t="s">
        <v>109</v>
      </c>
      <c r="C90" s="32"/>
      <c r="D90" s="32"/>
    </row>
    <row r="91" spans="1:4" ht="12" customHeight="1">
      <c r="A91" s="19" t="s">
        <v>86</v>
      </c>
      <c r="B91" s="10" t="s">
        <v>28</v>
      </c>
      <c r="C91" s="32"/>
      <c r="D91" s="32"/>
    </row>
    <row r="92" spans="1:4" ht="12" customHeight="1">
      <c r="A92" s="19" t="s">
        <v>87</v>
      </c>
      <c r="B92" s="10" t="s">
        <v>52</v>
      </c>
      <c r="C92" s="32">
        <v>4000</v>
      </c>
      <c r="D92" s="32">
        <v>2854.59</v>
      </c>
    </row>
    <row r="93" spans="1:4" ht="12" customHeight="1">
      <c r="A93" s="19" t="s">
        <v>88</v>
      </c>
      <c r="B93" s="10" t="s">
        <v>33</v>
      </c>
      <c r="C93" s="33">
        <v>3000</v>
      </c>
      <c r="D93" s="33">
        <v>33.83</v>
      </c>
    </row>
    <row r="94" spans="1:4" ht="12" customHeight="1">
      <c r="A94" s="19"/>
      <c r="B94" s="21" t="s">
        <v>96</v>
      </c>
      <c r="C94" s="34">
        <f>SUM(C92:C93)</f>
        <v>7000</v>
      </c>
      <c r="D94" s="34">
        <f>SUM(D92:D93)</f>
        <v>2888.42</v>
      </c>
    </row>
    <row r="95" spans="1:4" ht="12" customHeight="1">
      <c r="A95" s="19">
        <v>2000</v>
      </c>
      <c r="B95" s="13" t="s">
        <v>119</v>
      </c>
      <c r="C95" s="32"/>
      <c r="D95" s="32"/>
    </row>
    <row r="96" spans="1:4" ht="12" customHeight="1">
      <c r="A96" s="19">
        <v>2600</v>
      </c>
      <c r="B96" s="13" t="s">
        <v>121</v>
      </c>
      <c r="C96" s="32"/>
      <c r="D96" s="32"/>
    </row>
    <row r="97" spans="1:4" ht="12" customHeight="1">
      <c r="A97" s="19"/>
      <c r="B97" s="13" t="s">
        <v>120</v>
      </c>
      <c r="C97" s="32"/>
      <c r="D97" s="32"/>
    </row>
    <row r="98" spans="1:4" ht="12" customHeight="1">
      <c r="A98" s="19">
        <v>2650</v>
      </c>
      <c r="B98" s="13" t="s">
        <v>38</v>
      </c>
      <c r="C98" s="32"/>
      <c r="D98" s="32"/>
    </row>
    <row r="99" spans="1:4" ht="29.25" customHeight="1">
      <c r="A99" s="29">
        <v>2653</v>
      </c>
      <c r="B99" s="55" t="s">
        <v>138</v>
      </c>
      <c r="C99" s="53">
        <v>0</v>
      </c>
      <c r="D99" s="53">
        <v>0</v>
      </c>
    </row>
    <row r="100" spans="1:4" ht="12" customHeight="1">
      <c r="A100" s="19"/>
      <c r="B100" s="21" t="s">
        <v>97</v>
      </c>
      <c r="C100" s="34">
        <v>0</v>
      </c>
      <c r="D100" s="34">
        <v>0</v>
      </c>
    </row>
    <row r="101" spans="1:4" ht="12" customHeight="1">
      <c r="A101" s="19">
        <v>3300</v>
      </c>
      <c r="B101" s="12" t="s">
        <v>26</v>
      </c>
      <c r="C101" s="32"/>
      <c r="D101" s="32"/>
    </row>
    <row r="102" spans="1:4" ht="12" customHeight="1">
      <c r="A102" s="19">
        <v>3391</v>
      </c>
      <c r="B102" s="12" t="s">
        <v>27</v>
      </c>
      <c r="C102" s="32">
        <v>220</v>
      </c>
      <c r="D102" s="32">
        <v>200</v>
      </c>
    </row>
    <row r="103" spans="1:4" ht="25.5" customHeight="1">
      <c r="A103" s="29" t="s">
        <v>117</v>
      </c>
      <c r="B103" s="38" t="s">
        <v>127</v>
      </c>
      <c r="C103" s="32">
        <f>C53*5/1000</f>
        <v>41.9396</v>
      </c>
      <c r="D103" s="32">
        <v>0</v>
      </c>
    </row>
    <row r="104" spans="1:4" ht="12" customHeight="1">
      <c r="A104" s="19"/>
      <c r="B104" s="21" t="s">
        <v>105</v>
      </c>
      <c r="C104" s="34">
        <v>261.94</v>
      </c>
      <c r="D104" s="34">
        <f>SUM(D102:D103)</f>
        <v>200</v>
      </c>
    </row>
    <row r="105" spans="1:6" ht="12" customHeight="1">
      <c r="A105" s="19"/>
      <c r="B105" s="59" t="s">
        <v>89</v>
      </c>
      <c r="C105" s="37">
        <v>11282.91</v>
      </c>
      <c r="D105" s="37">
        <f>SUM(D102+D100+D94+D89+D78+D70+D66)</f>
        <v>3338.65</v>
      </c>
      <c r="F105" s="2"/>
    </row>
    <row r="106" spans="1:4" ht="12" customHeight="1">
      <c r="A106" s="20"/>
      <c r="B106" s="22" t="s">
        <v>90</v>
      </c>
      <c r="C106" s="34">
        <f>SUM(C104+C100+C94+C89+C78+C70+C66)</f>
        <v>11282.91</v>
      </c>
      <c r="D106" s="34">
        <v>3338.65</v>
      </c>
    </row>
    <row r="107" spans="2:6" ht="12.75">
      <c r="B107" s="14"/>
      <c r="F107" s="2"/>
    </row>
    <row r="108" spans="2:4" ht="15">
      <c r="B108" s="47" t="s">
        <v>21</v>
      </c>
      <c r="C108" s="40">
        <v>2018</v>
      </c>
      <c r="D108" s="40">
        <v>2018</v>
      </c>
    </row>
    <row r="109" spans="2:4" ht="14.25">
      <c r="B109" s="39" t="s">
        <v>10</v>
      </c>
      <c r="C109" s="41">
        <f>SUM(C55)</f>
        <v>61819.21</v>
      </c>
      <c r="D109" s="41">
        <f>SUM(D55)</f>
        <v>65829.02</v>
      </c>
    </row>
    <row r="110" spans="2:4" ht="14.25">
      <c r="B110" s="44" t="s">
        <v>22</v>
      </c>
      <c r="C110" s="43">
        <f>SUM(C54)</f>
        <v>8387.92</v>
      </c>
      <c r="D110" s="43">
        <f>SUM(D54)</f>
        <v>7633.660000000001</v>
      </c>
    </row>
    <row r="111" spans="2:6" ht="14.25">
      <c r="B111" s="44" t="s">
        <v>23</v>
      </c>
      <c r="C111" s="45">
        <v>70207.13</v>
      </c>
      <c r="D111" s="45">
        <f>SUM(D109:D110)</f>
        <v>73462.68000000001</v>
      </c>
      <c r="F111" s="2"/>
    </row>
    <row r="112" spans="2:6" ht="14.25">
      <c r="B112" s="44" t="s">
        <v>24</v>
      </c>
      <c r="C112" s="45">
        <f>SUM(C106)</f>
        <v>11282.91</v>
      </c>
      <c r="D112" s="45">
        <f>SUM(D105)</f>
        <v>3338.65</v>
      </c>
      <c r="F112" s="2"/>
    </row>
    <row r="113" spans="2:4" ht="14.25">
      <c r="B113" s="42" t="s">
        <v>25</v>
      </c>
      <c r="C113" s="46">
        <f>C111-C112</f>
        <v>58924.22</v>
      </c>
      <c r="D113" s="46">
        <f>D111-D112</f>
        <v>70124.03000000001</v>
      </c>
    </row>
    <row r="114" ht="12.75">
      <c r="B114" s="15"/>
    </row>
    <row r="115" spans="2:4" ht="12.75">
      <c r="B115" s="3" t="s">
        <v>116</v>
      </c>
      <c r="C115" s="3" t="s">
        <v>116</v>
      </c>
      <c r="D115" s="3" t="s">
        <v>116</v>
      </c>
    </row>
    <row r="116" spans="2:4" ht="12.75">
      <c r="B116" s="3" t="s">
        <v>106</v>
      </c>
      <c r="C116" s="5" t="s">
        <v>55</v>
      </c>
      <c r="D116" s="5" t="s">
        <v>62</v>
      </c>
    </row>
    <row r="117" spans="2:4" ht="12.75">
      <c r="B117" s="3" t="s">
        <v>122</v>
      </c>
      <c r="C117" s="5" t="s">
        <v>56</v>
      </c>
      <c r="D117" s="5" t="s">
        <v>57</v>
      </c>
    </row>
    <row r="118" ht="12.75">
      <c r="B118" s="17"/>
    </row>
    <row r="119" spans="2:4" ht="12.75">
      <c r="B119" s="17" t="s">
        <v>59</v>
      </c>
      <c r="C119" s="5" t="s">
        <v>58</v>
      </c>
      <c r="D119" s="5" t="s">
        <v>63</v>
      </c>
    </row>
    <row r="146" ht="12.75">
      <c r="B146" s="14"/>
    </row>
    <row r="155" ht="12.75">
      <c r="A155" s="9"/>
    </row>
    <row r="156" ht="12.75">
      <c r="A156" s="9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>&amp;RΑΠΟΛΟΓΙΣΜΟΣ  2018 ΙΩΑΝΝΗ-ΙΩΝΟΣ ΤΣΑΤΣΑΡΩΝΗ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2019-02-15T07:09:37Z</cp:lastPrinted>
  <dcterms:created xsi:type="dcterms:W3CDTF">2001-01-04T08:53:27Z</dcterms:created>
  <dcterms:modified xsi:type="dcterms:W3CDTF">2019-02-15T07:09:38Z</dcterms:modified>
  <cp:category/>
  <cp:version/>
  <cp:contentType/>
  <cp:contentStatus/>
</cp:coreProperties>
</file>